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ED\Sprawozdania\2023\kwartalne\Na stronę www\"/>
    </mc:Choice>
  </mc:AlternateContent>
  <bookViews>
    <workbookView xWindow="2865" yWindow="495" windowWidth="17040" windowHeight="12225" tabRatio="930" activeTab="9"/>
  </bookViews>
  <sheets>
    <sheet name="wskaźnik pokrycia" sheetId="1" r:id="rId1"/>
    <sheet name="przypis składek" sheetId="3" r:id="rId2"/>
    <sheet name="ubezpieczeni" sheetId="16" r:id="rId3"/>
    <sheet name="cudzoziemcy" sheetId="13" r:id="rId4"/>
    <sheet name="liczba emerytur" sheetId="9" r:id="rId5"/>
    <sheet name="liczba rent rodzinnych" sheetId="10" r:id="rId6"/>
    <sheet name="liczba rent niezdolności" sheetId="11" r:id="rId7"/>
    <sheet name="Pozostałe świadczenia" sheetId="4" r:id="rId8"/>
    <sheet name="zasiłki" sheetId="15" r:id="rId9"/>
    <sheet name="stan FUS" sheetId="6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J14" i="3" l="1"/>
  <c r="J7" i="3"/>
  <c r="R4" i="6" l="1"/>
  <c r="H80" i="15" l="1"/>
  <c r="G80" i="15"/>
  <c r="F80" i="15"/>
  <c r="E80" i="15"/>
  <c r="D80" i="15"/>
  <c r="C80" i="15"/>
  <c r="B80" i="15"/>
  <c r="H64" i="15"/>
  <c r="H48" i="15"/>
  <c r="H32" i="15"/>
  <c r="H16" i="15"/>
  <c r="Q4" i="6" l="1"/>
  <c r="G32" i="15" l="1"/>
  <c r="G64" i="15"/>
  <c r="G48" i="15"/>
  <c r="G16" i="15" l="1"/>
  <c r="P4" i="6" l="1"/>
  <c r="F48" i="15" l="1"/>
  <c r="E48" i="15"/>
  <c r="D48" i="15"/>
  <c r="C48" i="15"/>
  <c r="B48" i="15"/>
  <c r="F32" i="15"/>
  <c r="E32" i="15"/>
  <c r="D32" i="15"/>
  <c r="C32" i="15"/>
  <c r="B32" i="15"/>
  <c r="B16" i="15" l="1"/>
  <c r="C16" i="15"/>
  <c r="D16" i="15"/>
  <c r="E16" i="15"/>
  <c r="F16" i="15"/>
  <c r="B64" i="15"/>
  <c r="C64" i="15"/>
  <c r="D64" i="15"/>
  <c r="E64" i="15"/>
  <c r="F64" i="15"/>
</calcChain>
</file>

<file path=xl/sharedStrings.xml><?xml version="1.0" encoding="utf-8"?>
<sst xmlns="http://schemas.openxmlformats.org/spreadsheetml/2006/main" count="247" uniqueCount="118">
  <si>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</si>
  <si>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</si>
  <si>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</si>
  <si>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</si>
  <si>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</si>
  <si>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</si>
  <si>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</si>
  <si>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</si>
  <si>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</si>
  <si>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</si>
  <si>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</si>
  <si>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</si>
  <si>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</si>
  <si>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</si>
  <si>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</si>
  <si>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</si>
  <si>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</si>
  <si>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</si>
  <si>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</si>
  <si>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</si>
  <si>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</si>
  <si>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</si>
  <si>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</si>
  <si>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</si>
  <si>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</si>
  <si>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</si>
  <si>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</si>
  <si>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</si>
  <si>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</si>
  <si>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</si>
  <si>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</si>
  <si>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</si>
  <si>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</si>
  <si>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</si>
  <si>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</si>
  <si>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</si>
  <si>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</si>
  <si>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</si>
  <si>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</si>
  <si>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</si>
  <si>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</si>
  <si>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</si>
  <si>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</si>
  <si>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</si>
  <si>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</si>
  <si>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</si>
  <si>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</si>
  <si>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</si>
  <si>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</si>
  <si>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</si>
  <si>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</si>
  <si>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</si>
  <si>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</si>
  <si>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</si>
  <si>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</si>
  <si>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</si>
  <si>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</si>
  <si>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</si>
  <si>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</si>
  <si>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</si>
  <si>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</si>
  <si>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</si>
  <si>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</si>
  <si>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</si>
  <si>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</si>
  <si>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</si>
  <si>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</si>
  <si>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</si>
  <si>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</si>
  <si>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</si>
  <si>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</si>
  <si>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</si>
  <si>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</si>
  <si>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</si>
  <si>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</si>
  <si>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</si>
  <si>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</si>
  <si>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</si>
  <si>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</si>
  <si>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</si>
  <si>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</si>
  <si>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</si>
  <si>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</si>
  <si>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</si>
  <si>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</si>
  <si>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</si>
  <si>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</si>
  <si>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III kw 2021</t>
  </si>
  <si>
    <t>IV kw 2021</t>
  </si>
  <si>
    <t>Zasiłki macierzyńskie - kwota w tys. zł</t>
  </si>
  <si>
    <t>Zasiłki pogrzebowe - kwota w tys. zł</t>
  </si>
  <si>
    <t>I kw 2022</t>
  </si>
  <si>
    <t>2022 r.</t>
  </si>
  <si>
    <t>II kw 2022</t>
  </si>
  <si>
    <t>Ubezpieczeni (osoby fizyczne) w ubezpieczeniach emerytalnym i rentowych - stan na koniec okresu</t>
  </si>
  <si>
    <t>I kw</t>
  </si>
  <si>
    <t>II kw</t>
  </si>
  <si>
    <t>III kw</t>
  </si>
  <si>
    <t>IV kw</t>
  </si>
  <si>
    <t>III kw 2022</t>
  </si>
  <si>
    <t>Świadczenia rehabilitacyjne</t>
  </si>
  <si>
    <t>Kwoty wypłat zasiłków i pozostałych świadczeń (w tys. zł)</t>
  </si>
  <si>
    <t xml:space="preserve">Pozostałe </t>
  </si>
  <si>
    <t>Pozostałe świadczenia łącznie</t>
  </si>
  <si>
    <t>okres</t>
  </si>
  <si>
    <t>wskaźnik</t>
  </si>
  <si>
    <t>Wskaźnik pokrycia wydatków FUS wpływami ze składek i ich pochodnych</t>
  </si>
  <si>
    <t>IV kw 2022</t>
  </si>
  <si>
    <t>I kw 2023</t>
  </si>
  <si>
    <t>2023 r.</t>
  </si>
  <si>
    <t>Świadczenia rehabilitacyjne - kwota w tys. zł</t>
  </si>
  <si>
    <t>II kw 2023</t>
  </si>
  <si>
    <t>Obywatele Białorusi</t>
  </si>
  <si>
    <t>Cudzoziemcy - liczba osób objętych ubezpieczeniem emerytalno-rentowym</t>
  </si>
  <si>
    <t xml:space="preserve"> </t>
  </si>
  <si>
    <t>III kwartały 2023</t>
  </si>
  <si>
    <t>III kw 2023</t>
  </si>
  <si>
    <t>III kwartały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</si>
</sst>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5" fontId="6" fillId="0" borderId="0" xfId="5" applyNumberFormat="1" applyFont="1"/>
    <xf numFmtId="165" fontId="6" fillId="0" borderId="1" xfId="5" applyNumberFormat="1" applyFont="1" applyBorder="1"/>
    <xf numFmtId="0" fontId="8" fillId="0" borderId="4" xfId="7" applyFont="1" applyBorder="1" applyAlignment="1">
      <alignment vertical="center"/>
    </xf>
    <xf numFmtId="0" fontId="9" fillId="0" borderId="4" xfId="7" applyFont="1" applyBorder="1"/>
    <xf numFmtId="0" fontId="9" fillId="0" borderId="4" xfId="7" applyFont="1" applyBorder="1" applyAlignment="1">
      <alignment horizontal="left"/>
    </xf>
    <xf numFmtId="0" fontId="9" fillId="0" borderId="0" xfId="7" applyFont="1" applyAlignment="1">
      <alignment horizontal="left"/>
    </xf>
    <xf numFmtId="165" fontId="10" fillId="0" borderId="0" xfId="0" applyNumberFormat="1" applyFont="1"/>
    <xf numFmtId="0" fontId="9" fillId="0" borderId="0" xfId="7" applyFont="1" applyAlignment="1">
      <alignment vertical="center"/>
    </xf>
    <xf numFmtId="0" fontId="9" fillId="0" borderId="1" xfId="7" applyFont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Alignment="1">
      <alignment vertical="center"/>
    </xf>
    <xf numFmtId="166" fontId="0" fillId="0" borderId="0" xfId="0" applyNumberFormat="1"/>
    <xf numFmtId="0" fontId="12" fillId="0" borderId="0" xfId="2" applyFont="1"/>
    <xf numFmtId="0" fontId="0" fillId="50" borderId="0" xfId="0" applyFill="1"/>
    <xf numFmtId="4" fontId="55" fillId="50" borderId="0" xfId="0" applyNumberFormat="1" applyFont="1" applyFill="1" applyAlignment="1">
      <alignment horizontal="left" vertical="top" wrapText="1"/>
    </xf>
    <xf numFmtId="0" fontId="12" fillId="0" borderId="0" xfId="0" applyFont="1"/>
    <xf numFmtId="4" fontId="0" fillId="0" borderId="0" xfId="0" applyNumberFormat="1"/>
    <xf numFmtId="4" fontId="55" fillId="0" borderId="0" xfId="0" applyNumberFormat="1" applyFont="1" applyAlignment="1">
      <alignment horizontal="left" vertical="top" wrapText="1"/>
    </xf>
    <xf numFmtId="183" fontId="2" fillId="0" borderId="0" xfId="0" applyNumberFormat="1" applyFont="1"/>
    <xf numFmtId="49" fontId="12" fillId="0" borderId="0" xfId="0" applyNumberFormat="1" applyFont="1" applyAlignment="1">
      <alignment horizontal="center"/>
    </xf>
    <xf numFmtId="183" fontId="0" fillId="0" borderId="0" xfId="0" applyNumberFormat="1"/>
    <xf numFmtId="165" fontId="55" fillId="0" borderId="0" xfId="0" applyNumberFormat="1" applyFont="1" applyAlignment="1">
      <alignment horizontal="right" vertical="top" wrapText="1"/>
    </xf>
    <xf numFmtId="0" fontId="5" fillId="0" borderId="2" xfId="5" applyFont="1" applyBorder="1" applyAlignment="1">
      <alignment horizontal="center" vertical="center" wrapText="1"/>
    </xf>
    <xf numFmtId="3" fontId="0" fillId="0" borderId="0" xfId="0" applyNumberFormat="1"/>
    <xf numFmtId="0" fontId="10" fillId="0" borderId="0" xfId="0" applyFont="1"/>
    <xf numFmtId="0" fontId="0" fillId="51" borderId="0" xfId="0" applyFill="1" applyAlignment="1">
      <alignment horizontal="center" vertical="center"/>
    </xf>
    <xf numFmtId="0" fontId="55" fillId="0" borderId="19" xfId="0" applyFont="1" applyBorder="1" applyAlignment="1">
      <alignment horizontal="left" wrapText="1"/>
    </xf>
    <xf numFmtId="0" fontId="55" fillId="0" borderId="20" xfId="0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3" fontId="55" fillId="0" borderId="18" xfId="0" applyNumberFormat="1" applyFont="1" applyBorder="1" applyAlignment="1">
      <alignment horizontal="right" wrapText="1"/>
    </xf>
    <xf numFmtId="3" fontId="55" fillId="0" borderId="19" xfId="0" applyNumberFormat="1" applyFont="1" applyBorder="1" applyAlignment="1">
      <alignment horizontal="right" wrapText="1"/>
    </xf>
    <xf numFmtId="3" fontId="55" fillId="0" borderId="20" xfId="0" applyNumberFormat="1" applyFont="1" applyBorder="1" applyAlignment="1">
      <alignment horizontal="right" wrapText="1"/>
    </xf>
    <xf numFmtId="0" fontId="55" fillId="0" borderId="18" xfId="0" applyFont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8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9" applyNumberFormat="1" applyFont="1" applyBorder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 vertical="center" wrapText="1"/>
    </xf>
    <xf numFmtId="3" fontId="2" fillId="0" borderId="0" xfId="2" applyNumberFormat="1" applyFont="1"/>
    <xf numFmtId="3" fontId="2" fillId="0" borderId="0" xfId="2" applyNumberFormat="1" applyFont="1" applyAlignment="1">
      <alignment wrapText="1"/>
    </xf>
    <xf numFmtId="1" fontId="66" fillId="0" borderId="0" xfId="0" applyNumberFormat="1" applyFont="1"/>
    <xf numFmtId="0" fontId="67" fillId="0" borderId="0" xfId="0" applyFont="1" applyAlignment="1">
      <alignment wrapText="1"/>
    </xf>
    <xf numFmtId="164" fontId="67" fillId="0" borderId="0" xfId="4" applyNumberFormat="1" applyFont="1"/>
    <xf numFmtId="0" fontId="2" fillId="0" borderId="0" xfId="2" applyFont="1" applyAlignment="1">
      <alignment wrapText="1"/>
    </xf>
    <xf numFmtId="164" fontId="66" fillId="0" borderId="0" xfId="4" applyNumberFormat="1" applyFont="1"/>
  </cellXfs>
  <cellStyles count="388">
    <cellStyle name="_PERSONAL" xfId="10"/>
    <cellStyle name="_PERSONAL_1" xfId="11"/>
    <cellStyle name="_PERSONAL_1_dialKartaDziałkiczI (2)" xfId="12"/>
    <cellStyle name="_PERSONAL_1_dialTabelaIDSP (2)" xfId="13"/>
    <cellStyle name="_PERSONAL_1_dialTabelaIIAIWO (2)" xfId="14"/>
    <cellStyle name="_PERSONAL_1_EDUKACJA" xfId="15"/>
    <cellStyle name="_PERSONAL_1_Tabela wskaźników" xfId="16"/>
    <cellStyle name="_PERSONAL_1_Zeszyt3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akcent 1 2" xfId="24"/>
    <cellStyle name="20% - akcent 1 3" xfId="25"/>
    <cellStyle name="20% - akcent 2 2" xfId="26"/>
    <cellStyle name="20% - akcent 2 3" xfId="27"/>
    <cellStyle name="20% - akcent 3 2" xfId="28"/>
    <cellStyle name="20% - akcent 3 3" xfId="29"/>
    <cellStyle name="20% - akcent 4 2" xfId="30"/>
    <cellStyle name="20% - akcent 4 3" xfId="31"/>
    <cellStyle name="20% - akcent 5 2" xfId="32"/>
    <cellStyle name="20% - akcent 5 3" xfId="33"/>
    <cellStyle name="20% - akcent 6 2" xfId="34"/>
    <cellStyle name="20% - akcent 6 3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akcent 1 2" xfId="42"/>
    <cellStyle name="40% - akcent 1 3" xfId="43"/>
    <cellStyle name="40% - akcent 2 2" xfId="44"/>
    <cellStyle name="40% - akcent 2 3" xfId="45"/>
    <cellStyle name="40% - akcent 3 2" xfId="46"/>
    <cellStyle name="40% - akcent 3 3" xfId="47"/>
    <cellStyle name="40% - akcent 4 2" xfId="48"/>
    <cellStyle name="40% - akcent 4 3" xfId="49"/>
    <cellStyle name="40% - akcent 5 2" xfId="50"/>
    <cellStyle name="40% - akcent 5 3" xfId="51"/>
    <cellStyle name="40% - akcent 6 2" xfId="52"/>
    <cellStyle name="40% - akcent 6 3" xfId="53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akcent 1 2" xfId="60"/>
    <cellStyle name="60% - akcent 2 2" xfId="61"/>
    <cellStyle name="60% - akcent 3 2" xfId="62"/>
    <cellStyle name="60% - akcent 4 2" xfId="63"/>
    <cellStyle name="60% - akcent 5 2" xfId="64"/>
    <cellStyle name="60% - akcent 6 2" xfId="65"/>
    <cellStyle name="Accent1" xfId="66"/>
    <cellStyle name="Accent2" xfId="67"/>
    <cellStyle name="Accent3" xfId="68"/>
    <cellStyle name="Accent4" xfId="69"/>
    <cellStyle name="Accent5" xfId="70"/>
    <cellStyle name="Accent6" xfId="71"/>
    <cellStyle name="Aewowy" xfId="72"/>
    <cellStyle name="Aewowy1" xfId="73"/>
    <cellStyle name="Aewowy2" xfId="74"/>
    <cellStyle name="Akcent 1 2" xfId="75"/>
    <cellStyle name="Akcent 2 2" xfId="76"/>
    <cellStyle name="Akcent 3 2" xfId="77"/>
    <cellStyle name="Akcent 4 2" xfId="78"/>
    <cellStyle name="Akcent 5 2" xfId="79"/>
    <cellStyle name="Akcent 6 2" xfId="80"/>
    <cellStyle name="Bad" xfId="81"/>
    <cellStyle name="Calculation" xfId="82"/>
    <cellStyle name="Check Cell" xfId="83"/>
    <cellStyle name="Comma" xfId="84"/>
    <cellStyle name="Comma [0]_laroux" xfId="85"/>
    <cellStyle name="Comma 2" xfId="86"/>
    <cellStyle name="Comma 3" xfId="87"/>
    <cellStyle name="Comma_laroux" xfId="88"/>
    <cellStyle name="Comma0" xfId="89"/>
    <cellStyle name="Comma0 2" xfId="90"/>
    <cellStyle name="Comma0 3" xfId="91"/>
    <cellStyle name="Currency" xfId="92"/>
    <cellStyle name="Currency [0]_laroux" xfId="93"/>
    <cellStyle name="Currency 2" xfId="94"/>
    <cellStyle name="Currency 3" xfId="95"/>
    <cellStyle name="Currency 3 2" xfId="96"/>
    <cellStyle name="Currency_laroux" xfId="97"/>
    <cellStyle name="Currency0" xfId="98"/>
    <cellStyle name="Currency0 2" xfId="99"/>
    <cellStyle name="Currency0 3" xfId="100"/>
    <cellStyle name="Currency0 3 2" xfId="101"/>
    <cellStyle name="Dane wejściowe 2" xfId="102"/>
    <cellStyle name="Dane wyjściowe 2" xfId="103"/>
    <cellStyle name="Date" xfId="104"/>
    <cellStyle name="Date 2" xfId="105"/>
    <cellStyle name="Date 3" xfId="106"/>
    <cellStyle name="Dobre 2" xfId="107"/>
    <cellStyle name="Dziesiętny 10" xfId="108"/>
    <cellStyle name="Dziesiętny 11" xfId="109"/>
    <cellStyle name="Dziesiętny 12" xfId="110"/>
    <cellStyle name="Dziesiętny 13" xfId="111"/>
    <cellStyle name="Dziesiętny 2" xfId="112"/>
    <cellStyle name="Dziesiętny 2 2" xfId="113"/>
    <cellStyle name="Dziesiętny 2 3" xfId="114"/>
    <cellStyle name="Dziesiętny 2 4" xfId="115"/>
    <cellStyle name="Dziesiętny 3" xfId="116"/>
    <cellStyle name="Dziesiętny 3 2" xfId="117"/>
    <cellStyle name="Dziesiętny 4" xfId="118"/>
    <cellStyle name="Dziesiętny 5" xfId="119"/>
    <cellStyle name="Dziesiętny 6" xfId="120"/>
    <cellStyle name="Dziesiętny 7" xfId="121"/>
    <cellStyle name="Dziesiętny 8" xfId="122"/>
    <cellStyle name="Dziesiętny 8 2" xfId="123"/>
    <cellStyle name="Dziesiętny 9" xfId="124"/>
    <cellStyle name="Ewowy1" xfId="125"/>
    <cellStyle name="Explanatory Text" xfId="126"/>
    <cellStyle name="Fixed" xfId="127"/>
    <cellStyle name="Fixed 2" xfId="128"/>
    <cellStyle name="Fixed 3" xfId="129"/>
    <cellStyle name="Format_Wartość" xfId="130"/>
    <cellStyle name="Good" xfId="131"/>
    <cellStyle name="Heading 1" xfId="132"/>
    <cellStyle name="Heading 1 2" xfId="133"/>
    <cellStyle name="Heading 2" xfId="134"/>
    <cellStyle name="Heading 2 2" xfId="135"/>
    <cellStyle name="Heading 3" xfId="136"/>
    <cellStyle name="Heading 4" xfId="137"/>
    <cellStyle name="Hiper³¹cze" xfId="138"/>
    <cellStyle name="Hiperłącze 2" xfId="139"/>
    <cellStyle name="Input" xfId="140"/>
    <cellStyle name="Komórka połączona 2" xfId="141"/>
    <cellStyle name="Komórka zaznaczona 2" xfId="142"/>
    <cellStyle name="Linked Cell" xfId="143"/>
    <cellStyle name="Nagłówek 1 2" xfId="144"/>
    <cellStyle name="Nagłówek 2 2" xfId="145"/>
    <cellStyle name="Nagłówek 3 2" xfId="146"/>
    <cellStyle name="Nagłówek 4 2" xfId="147"/>
    <cellStyle name="Neutral" xfId="148"/>
    <cellStyle name="Neutralne 2" xfId="149"/>
    <cellStyle name="normal" xfId="150"/>
    <cellStyle name="normal 2" xfId="151"/>
    <cellStyle name="normal 3" xfId="152"/>
    <cellStyle name="Normal_RAPORTY _SAP FI uaktualnione 3.10.2007r.part2" xfId="153"/>
    <cellStyle name="normální_laroux" xfId="154"/>
    <cellStyle name="Normalny" xfId="0" builtinId="0"/>
    <cellStyle name="Normalny 10" xfId="155"/>
    <cellStyle name="Normalny 11" xfId="156"/>
    <cellStyle name="Normalny 12" xfId="157"/>
    <cellStyle name="Normalny 13" xfId="158"/>
    <cellStyle name="Normalny 14" xfId="159"/>
    <cellStyle name="Normalny 14 2" xfId="160"/>
    <cellStyle name="Normalny 15" xfId="161"/>
    <cellStyle name="Normalny 16" xfId="162"/>
    <cellStyle name="Normalny 17" xfId="163"/>
    <cellStyle name="Normalny 18" xfId="164"/>
    <cellStyle name="Normalny 2" xfId="2"/>
    <cellStyle name="Normalny 2 2" xfId="165"/>
    <cellStyle name="Normalny 2 2 2" xfId="166"/>
    <cellStyle name="Normalny 2 2 3" xfId="167"/>
    <cellStyle name="Normalny 2 3" xfId="168"/>
    <cellStyle name="Normalny 2 3 2" xfId="169"/>
    <cellStyle name="Normalny 2 4" xfId="170"/>
    <cellStyle name="Normalny 2 5" xfId="171"/>
    <cellStyle name="Normalny 3" xfId="5"/>
    <cellStyle name="Normalny 3 2" xfId="8"/>
    <cellStyle name="Normalny 3 2 2" xfId="172"/>
    <cellStyle name="Normalny 3 3" xfId="173"/>
    <cellStyle name="Normalny 3 4" xfId="174"/>
    <cellStyle name="Normalny 3 5" xfId="175"/>
    <cellStyle name="Normalny 3 6" xfId="176"/>
    <cellStyle name="Normalny 4" xfId="177"/>
    <cellStyle name="Normalny 4 2" xfId="178"/>
    <cellStyle name="Normalny 4 3" xfId="179"/>
    <cellStyle name="Normalny 4 4" xfId="180"/>
    <cellStyle name="Normalny 5" xfId="181"/>
    <cellStyle name="Normalny 5 2" xfId="182"/>
    <cellStyle name="Normalny 5 3" xfId="183"/>
    <cellStyle name="Normalny 6" xfId="184"/>
    <cellStyle name="Normalny 6 2" xfId="185"/>
    <cellStyle name="Normalny 6 2 2" xfId="186"/>
    <cellStyle name="Normalny 6 3" xfId="187"/>
    <cellStyle name="Normalny 6 4" xfId="188"/>
    <cellStyle name="Normalny 7" xfId="189"/>
    <cellStyle name="Normalny 7 2" xfId="190"/>
    <cellStyle name="Normalny 8" xfId="191"/>
    <cellStyle name="Normalny 9" xfId="192"/>
    <cellStyle name="Normalny_Sheet1" xfId="7"/>
    <cellStyle name="Note" xfId="193"/>
    <cellStyle name="Obliczenia 2" xfId="194"/>
    <cellStyle name="Output" xfId="195"/>
    <cellStyle name="Percent" xfId="196"/>
    <cellStyle name="Percent 2" xfId="197"/>
    <cellStyle name="Percent 3" xfId="198"/>
    <cellStyle name="Procentowy" xfId="1" builtinId="5"/>
    <cellStyle name="Procentowy 10" xfId="199"/>
    <cellStyle name="Procentowy 11" xfId="200"/>
    <cellStyle name="Procentowy 12" xfId="201"/>
    <cellStyle name="Procentowy 13" xfId="202"/>
    <cellStyle name="Procentowy 2" xfId="4"/>
    <cellStyle name="Procentowy 2 2" xfId="203"/>
    <cellStyle name="Procentowy 2 2 2" xfId="3"/>
    <cellStyle name="Procentowy 2 2 2 2" xfId="204"/>
    <cellStyle name="Procentowy 2 3" xfId="205"/>
    <cellStyle name="Procentowy 2 4" xfId="206"/>
    <cellStyle name="Procentowy 2 5" xfId="207"/>
    <cellStyle name="Procentowy 2 6" xfId="9"/>
    <cellStyle name="Procentowy 3" xfId="6"/>
    <cellStyle name="Procentowy 3 2" xfId="208"/>
    <cellStyle name="Procentowy 3 3" xfId="209"/>
    <cellStyle name="Procentowy 3 4" xfId="210"/>
    <cellStyle name="Procentowy 3 5" xfId="211"/>
    <cellStyle name="Procentowy 4" xfId="212"/>
    <cellStyle name="Procentowy 4 2" xfId="213"/>
    <cellStyle name="Procentowy 5" xfId="214"/>
    <cellStyle name="Procentowy 5 2" xfId="215"/>
    <cellStyle name="Procentowy 6" xfId="216"/>
    <cellStyle name="Procentowy 7" xfId="217"/>
    <cellStyle name="Procentowy 8" xfId="218"/>
    <cellStyle name="Procentowy 9" xfId="219"/>
    <cellStyle name="SAPBEXaggData" xfId="220"/>
    <cellStyle name="SAPBEXaggDataEmph" xfId="221"/>
    <cellStyle name="SAPBEXaggItem" xfId="222"/>
    <cellStyle name="SAPBEXaggItemX" xfId="223"/>
    <cellStyle name="SAPBEXchaText" xfId="224"/>
    <cellStyle name="SAPBEXchaText 2" xfId="225"/>
    <cellStyle name="SAPBEXexcBad7" xfId="226"/>
    <cellStyle name="SAPBEXexcBad8" xfId="227"/>
    <cellStyle name="SAPBEXexcBad9" xfId="228"/>
    <cellStyle name="SAPBEXexcCritical4" xfId="229"/>
    <cellStyle name="SAPBEXexcCritical5" xfId="230"/>
    <cellStyle name="SAPBEXexcCritical6" xfId="231"/>
    <cellStyle name="SAPBEXexcGood1" xfId="232"/>
    <cellStyle name="SAPBEXexcGood2" xfId="233"/>
    <cellStyle name="SAPBEXexcGood3" xfId="234"/>
    <cellStyle name="SAPBEXfilterDrill" xfId="235"/>
    <cellStyle name="SAPBEXfilterItem" xfId="236"/>
    <cellStyle name="SAPBEXfilterText" xfId="237"/>
    <cellStyle name="SAPBEXfilterText 2" xfId="238"/>
    <cellStyle name="SAPBEXformats" xfId="239"/>
    <cellStyle name="SAPBEXformats 2" xfId="240"/>
    <cellStyle name="SAPBEXheaderItem" xfId="241"/>
    <cellStyle name="SAPBEXheaderItem 2" xfId="242"/>
    <cellStyle name="SAPBEXheaderText" xfId="243"/>
    <cellStyle name="SAPBEXheaderText 2" xfId="244"/>
    <cellStyle name="SAPBEXHLevel0" xfId="245"/>
    <cellStyle name="SAPBEXHLevel0 2" xfId="246"/>
    <cellStyle name="SAPBEXHLevel0X" xfId="247"/>
    <cellStyle name="SAPBEXHLevel0X 2" xfId="248"/>
    <cellStyle name="SAPBEXHLevel1" xfId="249"/>
    <cellStyle name="SAPBEXHLevel1 2" xfId="250"/>
    <cellStyle name="SAPBEXHLevel1X" xfId="251"/>
    <cellStyle name="SAPBEXHLevel1X 2" xfId="252"/>
    <cellStyle name="SAPBEXHLevel2" xfId="253"/>
    <cellStyle name="SAPBEXHLevel2 2" xfId="254"/>
    <cellStyle name="SAPBEXHLevel2X" xfId="255"/>
    <cellStyle name="SAPBEXHLevel2X 2" xfId="256"/>
    <cellStyle name="SAPBEXHLevel3" xfId="257"/>
    <cellStyle name="SAPBEXHLevel3 2" xfId="258"/>
    <cellStyle name="SAPBEXHLevel3X" xfId="259"/>
    <cellStyle name="SAPBEXHLevel3X 2" xfId="260"/>
    <cellStyle name="SAPBEXinputData" xfId="261"/>
    <cellStyle name="SAPBEXinputData 2" xfId="262"/>
    <cellStyle name="SAPBEXresData" xfId="263"/>
    <cellStyle name="SAPBEXresDataEmph" xfId="264"/>
    <cellStyle name="SAPBEXresItem" xfId="265"/>
    <cellStyle name="SAPBEXresItemX" xfId="266"/>
    <cellStyle name="SAPBEXstdData" xfId="267"/>
    <cellStyle name="SAPBEXstdDataEmph" xfId="268"/>
    <cellStyle name="SAPBEXstdItem" xfId="269"/>
    <cellStyle name="SAPBEXstdItem 2" xfId="270"/>
    <cellStyle name="SAPBEXstdItem 2 2" xfId="271"/>
    <cellStyle name="SAPBEXstdItem 3" xfId="272"/>
    <cellStyle name="SAPBEXstdItem 4" xfId="273"/>
    <cellStyle name="SAPBEXstdItem 4 2" xfId="274"/>
    <cellStyle name="SAPBEXstdItem 5" xfId="275"/>
    <cellStyle name="SAPBEXstdItem 5 2" xfId="276"/>
    <cellStyle name="SAPBEXstdItem 6" xfId="277"/>
    <cellStyle name="SAPBEXstdItem 6 2" xfId="278"/>
    <cellStyle name="SAPBEXstdItem 7" xfId="279"/>
    <cellStyle name="SAPBEXstdItem 7 2" xfId="280"/>
    <cellStyle name="SAPBEXstdItem 8" xfId="281"/>
    <cellStyle name="SAPBEXstdItem 8 2" xfId="282"/>
    <cellStyle name="SAPBEXstdItemX" xfId="283"/>
    <cellStyle name="SAPBEXstdItemX 2" xfId="284"/>
    <cellStyle name="SAPBEXtitle" xfId="285"/>
    <cellStyle name="SAPBEXtitle 2" xfId="286"/>
    <cellStyle name="SAPBEXundefined" xfId="287"/>
    <cellStyle name="Styl 1" xfId="288"/>
    <cellStyle name="Suma 2" xfId="289"/>
    <cellStyle name="Tekst objaśnienia 2" xfId="290"/>
    <cellStyle name="Tekst ostrzeżenia 2" xfId="291"/>
    <cellStyle name="Title" xfId="292"/>
    <cellStyle name="Total" xfId="293"/>
    <cellStyle name="Total 2" xfId="294"/>
    <cellStyle name="Total 3" xfId="295"/>
    <cellStyle name="Tytuł 2" xfId="296"/>
    <cellStyle name="Uwaga 2" xfId="297"/>
    <cellStyle name="Uwaga 2 2" xfId="298"/>
    <cellStyle name="Uwaga 3" xfId="299"/>
    <cellStyle name="Währung" xfId="300"/>
    <cellStyle name="Währung 2" xfId="301"/>
    <cellStyle name="Walutowy 10" xfId="302"/>
    <cellStyle name="Walutowy 10 2" xfId="303"/>
    <cellStyle name="Walutowy 11" xfId="304"/>
    <cellStyle name="Walutowy 11 2" xfId="305"/>
    <cellStyle name="Walutowy 12" xfId="306"/>
    <cellStyle name="Walutowy 12 2" xfId="307"/>
    <cellStyle name="Walutowy 13" xfId="308"/>
    <cellStyle name="Walutowy 14" xfId="309"/>
    <cellStyle name="Walutowy 15" xfId="310"/>
    <cellStyle name="Walutowy 16" xfId="311"/>
    <cellStyle name="Walutowy 17" xfId="312"/>
    <cellStyle name="Walutowy 18" xfId="313"/>
    <cellStyle name="Walutowy 19" xfId="314"/>
    <cellStyle name="Walutowy 2" xfId="315"/>
    <cellStyle name="Walutowy 2 10" xfId="316"/>
    <cellStyle name="Walutowy 2 11" xfId="317"/>
    <cellStyle name="Walutowy 2 12" xfId="318"/>
    <cellStyle name="Walutowy 2 13" xfId="319"/>
    <cellStyle name="Walutowy 2 14" xfId="320"/>
    <cellStyle name="Walutowy 2 15" xfId="321"/>
    <cellStyle name="Walutowy 2 16" xfId="322"/>
    <cellStyle name="Walutowy 2 16 2" xfId="323"/>
    <cellStyle name="Walutowy 2 17" xfId="324"/>
    <cellStyle name="Walutowy 2 2" xfId="325"/>
    <cellStyle name="Walutowy 2 2 2" xfId="326"/>
    <cellStyle name="Walutowy 2 2 2 2" xfId="327"/>
    <cellStyle name="Walutowy 2 2 3" xfId="328"/>
    <cellStyle name="Walutowy 2 2 3 2" xfId="329"/>
    <cellStyle name="Walutowy 2 3" xfId="330"/>
    <cellStyle name="Walutowy 2 3 2" xfId="331"/>
    <cellStyle name="Walutowy 2 3 3" xfId="332"/>
    <cellStyle name="Walutowy 2 4" xfId="333"/>
    <cellStyle name="Walutowy 2 4 2" xfId="334"/>
    <cellStyle name="Walutowy 2 4 3" xfId="335"/>
    <cellStyle name="Walutowy 2 5" xfId="336"/>
    <cellStyle name="Walutowy 2 5 2" xfId="337"/>
    <cellStyle name="Walutowy 2 5 3" xfId="338"/>
    <cellStyle name="Walutowy 2 6" xfId="339"/>
    <cellStyle name="Walutowy 2 6 2" xfId="340"/>
    <cellStyle name="Walutowy 2 6 3" xfId="341"/>
    <cellStyle name="Walutowy 2 7" xfId="342"/>
    <cellStyle name="Walutowy 2 8" xfId="343"/>
    <cellStyle name="Walutowy 2 9" xfId="344"/>
    <cellStyle name="Walutowy 20" xfId="345"/>
    <cellStyle name="Walutowy 21" xfId="346"/>
    <cellStyle name="Walutowy 22" xfId="347"/>
    <cellStyle name="Walutowy 23" xfId="348"/>
    <cellStyle name="Walutowy 24" xfId="349"/>
    <cellStyle name="Walutowy 25" xfId="350"/>
    <cellStyle name="Walutowy 26" xfId="351"/>
    <cellStyle name="Walutowy 27" xfId="352"/>
    <cellStyle name="Walutowy 28" xfId="353"/>
    <cellStyle name="Walutowy 29" xfId="354"/>
    <cellStyle name="Walutowy 3" xfId="355"/>
    <cellStyle name="Walutowy 3 2" xfId="356"/>
    <cellStyle name="Walutowy 3 2 2" xfId="357"/>
    <cellStyle name="Walutowy 3 3" xfId="358"/>
    <cellStyle name="Walutowy 3 3 2" xfId="359"/>
    <cellStyle name="Walutowy 30" xfId="360"/>
    <cellStyle name="Walutowy 31" xfId="361"/>
    <cellStyle name="Walutowy 32" xfId="362"/>
    <cellStyle name="Walutowy 33" xfId="363"/>
    <cellStyle name="Walutowy 34" xfId="364"/>
    <cellStyle name="Walutowy 35" xfId="365"/>
    <cellStyle name="Walutowy 36" xfId="366"/>
    <cellStyle name="Walutowy 37" xfId="367"/>
    <cellStyle name="Walutowy 38" xfId="368"/>
    <cellStyle name="Walutowy 39" xfId="369"/>
    <cellStyle name="Walutowy 4" xfId="370"/>
    <cellStyle name="Walutowy 4 2" xfId="371"/>
    <cellStyle name="Walutowy 40" xfId="372"/>
    <cellStyle name="Walutowy 41" xfId="373"/>
    <cellStyle name="Walutowy 42" xfId="374"/>
    <cellStyle name="Walutowy 5" xfId="375"/>
    <cellStyle name="Walutowy 5 2" xfId="376"/>
    <cellStyle name="Walutowy 6" xfId="377"/>
    <cellStyle name="Walutowy 6 2" xfId="378"/>
    <cellStyle name="Walutowy 7" xfId="379"/>
    <cellStyle name="Walutowy 7 2" xfId="380"/>
    <cellStyle name="Walutowy 7 2 2" xfId="381"/>
    <cellStyle name="Walutowy 8" xfId="382"/>
    <cellStyle name="Walutowy 8 2" xfId="383"/>
    <cellStyle name="Walutowy 9" xfId="384"/>
    <cellStyle name="Walutowy 9 2" xfId="385"/>
    <cellStyle name="Warning Text" xfId="386"/>
    <cellStyle name="Złe 2" xfId="387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7"/>
  <sheetViews>
    <sheetView workbookViewId="0">
      <selection activeCell="B17" sqref="B17"/>
    </sheetView>
  </sheetViews>
  <sheetFormatPr defaultRowHeight="15"/>
  <cols>
    <col min="1" max="1" width="15.140625" customWidth="1"/>
    <col min="2" max="2" width="10" customWidth="1"/>
  </cols>
  <sheetData>
    <row r="1" spans="1:2" ht="16.5" thickBot="1">
      <c r="A1" s="2" t="s">
        <v>106</v>
      </c>
      <c r="B1" s="1"/>
    </row>
    <row r="2" spans="1:2" ht="18.75" customHeight="1" thickBot="1">
      <c r="A2" s="6" t="s">
        <v>104</v>
      </c>
      <c r="B2" s="6" t="s">
        <v>105</v>
      </c>
    </row>
    <row r="3" spans="1:2">
      <c r="A3" s="47">
        <v>2007</v>
      </c>
      <c r="B3" s="50">
        <v>0.73799999999999999</v>
      </c>
    </row>
    <row r="4" spans="1:2">
      <c r="A4" s="47">
        <v>2008</v>
      </c>
      <c r="B4" s="50">
        <v>0.61099999999999999</v>
      </c>
    </row>
    <row r="5" spans="1:2">
      <c r="A5" s="48">
        <v>2009</v>
      </c>
      <c r="B5" s="51">
        <v>0.57199999999999995</v>
      </c>
    </row>
    <row r="6" spans="1:2">
      <c r="A6" s="48">
        <v>2010</v>
      </c>
      <c r="B6" s="51">
        <v>0.55700000000000005</v>
      </c>
    </row>
    <row r="7" spans="1:2">
      <c r="A7" s="48">
        <v>2011</v>
      </c>
      <c r="B7" s="51">
        <v>0.61599999999999999</v>
      </c>
    </row>
    <row r="8" spans="1:2">
      <c r="A8" s="48">
        <v>2012</v>
      </c>
      <c r="B8" s="51">
        <v>0.69399999999999995</v>
      </c>
    </row>
    <row r="9" spans="1:2">
      <c r="A9" s="48">
        <v>2013</v>
      </c>
      <c r="B9" s="51">
        <v>0.67</v>
      </c>
    </row>
    <row r="10" spans="1:2">
      <c r="A10" s="48">
        <v>2014</v>
      </c>
      <c r="B10" s="51">
        <v>0.68500000000000005</v>
      </c>
    </row>
    <row r="11" spans="1:2">
      <c r="A11" s="48">
        <v>2015</v>
      </c>
      <c r="B11" s="51">
        <v>0.71899999999999997</v>
      </c>
    </row>
    <row r="12" spans="1:2">
      <c r="A12" s="48">
        <v>2016</v>
      </c>
      <c r="B12" s="51">
        <v>0.74199999999999999</v>
      </c>
    </row>
    <row r="13" spans="1:2">
      <c r="A13" s="48">
        <v>2017</v>
      </c>
      <c r="B13" s="51">
        <v>0.78500000000000003</v>
      </c>
    </row>
    <row r="14" spans="1:2">
      <c r="A14" s="48">
        <v>2018</v>
      </c>
      <c r="B14" s="51">
        <v>0.78600000000000003</v>
      </c>
    </row>
    <row r="15" spans="1:2">
      <c r="A15" s="49">
        <v>2019</v>
      </c>
      <c r="B15" s="52">
        <v>0.81</v>
      </c>
    </row>
    <row r="16" spans="1:2">
      <c r="A16" s="48">
        <v>2020</v>
      </c>
      <c r="B16" s="53">
        <v>0.747</v>
      </c>
    </row>
    <row r="17" spans="1:2">
      <c r="A17" s="48">
        <v>2021</v>
      </c>
      <c r="B17" s="53">
        <v>0.81699999999999995</v>
      </c>
    </row>
    <row r="18" spans="1:2">
      <c r="A18" s="49">
        <v>2022</v>
      </c>
      <c r="B18" s="51">
        <v>0.85</v>
      </c>
    </row>
    <row r="19" spans="1:2">
      <c r="A19" t="s">
        <v>115</v>
      </c>
      <c r="B19" s="51">
        <v>0.83967752719276312</v>
      </c>
    </row>
    <row r="37" spans="15:15">
      <c r="O37" t="s">
        <v>114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R13"/>
  <sheetViews>
    <sheetView tabSelected="1" zoomScale="80" zoomScaleNormal="80" workbookViewId="0">
      <pane xSplit="1" topLeftCell="I1" activePane="topRight" state="frozen"/>
      <selection pane="topRight" activeCell="R22" sqref="R22"/>
    </sheetView>
  </sheetViews>
  <sheetFormatPr defaultRowHeight="15"/>
  <cols>
    <col min="1" max="1" width="39.85546875" customWidth="1"/>
    <col min="2" max="2" width="7.5703125" customWidth="1"/>
    <col min="3" max="3" width="9.42578125" customWidth="1"/>
    <col min="4" max="4" width="8.85546875" customWidth="1"/>
    <col min="5" max="8" width="9.5703125" customWidth="1"/>
    <col min="9" max="11" width="9.42578125" bestFit="1" customWidth="1"/>
    <col min="12" max="13" width="8.85546875" customWidth="1"/>
    <col min="14" max="14" width="8.5703125" customWidth="1"/>
    <col min="15" max="15" width="10.5703125" customWidth="1"/>
    <col min="16" max="16" width="9.42578125" customWidth="1"/>
    <col min="17" max="17" width="10.5703125" customWidth="1"/>
    <col min="18" max="18" width="10.85546875" customWidth="1"/>
    <col min="19" max="19" width="16.85546875" customWidth="1"/>
    <col min="20" max="20" width="12.85546875" customWidth="1"/>
  </cols>
  <sheetData>
    <row r="1" spans="1:18" ht="15.75">
      <c r="A1" s="24" t="s">
        <v>23</v>
      </c>
    </row>
    <row r="2" spans="1:18" ht="15.75" thickBot="1"/>
    <row r="3" spans="1:18" ht="32.1" customHeight="1" thickBot="1">
      <c r="A3" s="7"/>
      <c r="B3" s="7">
        <v>2007</v>
      </c>
      <c r="C3" s="7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  <c r="L3" s="7">
        <v>2017</v>
      </c>
      <c r="M3" s="7">
        <v>2018</v>
      </c>
      <c r="N3" s="7">
        <v>2019</v>
      </c>
      <c r="O3" s="7">
        <v>2020</v>
      </c>
      <c r="P3" s="36">
        <v>2021</v>
      </c>
      <c r="Q3" s="36">
        <v>2022</v>
      </c>
      <c r="R3" s="36" t="s">
        <v>115</v>
      </c>
    </row>
    <row r="4" spans="1:18">
      <c r="A4" s="16" t="s">
        <v>35</v>
      </c>
      <c r="B4" s="23">
        <v>3594.5</v>
      </c>
      <c r="C4" s="23">
        <v>4791.1000000000004</v>
      </c>
      <c r="D4" s="23">
        <v>-7553.5</v>
      </c>
      <c r="E4" s="23">
        <v>-10917.4</v>
      </c>
      <c r="F4" s="23">
        <v>-16667.5</v>
      </c>
      <c r="G4" s="23">
        <v>-18984.3</v>
      </c>
      <c r="H4" s="23">
        <v>-31884.6</v>
      </c>
      <c r="I4" s="23">
        <v>-40321.699999999997</v>
      </c>
      <c r="J4" s="23">
        <v>-45924.3</v>
      </c>
      <c r="K4" s="23">
        <v>-45321.2</v>
      </c>
      <c r="L4" s="23">
        <v>-2190.6999999999998</v>
      </c>
      <c r="M4" s="23">
        <v>4660.5</v>
      </c>
      <c r="N4" s="20">
        <v>4208.1499999999996</v>
      </c>
      <c r="O4" s="20">
        <v>17726.7</v>
      </c>
      <c r="P4" s="20">
        <f>P6+P7-P8</f>
        <v>7308.9010314499992</v>
      </c>
      <c r="Q4" s="20">
        <f>Q6+Q7-Q8</f>
        <v>9027.7385081600005</v>
      </c>
      <c r="R4" s="20">
        <f>R6+R7-R8</f>
        <v>8759.4279999999999</v>
      </c>
    </row>
    <row r="5" spans="1:18">
      <c r="A5" s="21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2"/>
    </row>
    <row r="6" spans="1:18">
      <c r="A6" s="17" t="s">
        <v>29</v>
      </c>
      <c r="B6" s="12">
        <v>3083.5</v>
      </c>
      <c r="C6" s="12">
        <v>3661.2</v>
      </c>
      <c r="D6" s="12">
        <v>899.3</v>
      </c>
      <c r="E6" s="12">
        <v>877.8</v>
      </c>
      <c r="F6" s="12">
        <v>13.2</v>
      </c>
      <c r="G6" s="12">
        <v>9.1999999999999993</v>
      </c>
      <c r="H6" s="12">
        <v>1076</v>
      </c>
      <c r="I6" s="12">
        <v>773.8</v>
      </c>
      <c r="J6" s="12">
        <v>1373.5</v>
      </c>
      <c r="K6" s="12">
        <v>1466</v>
      </c>
      <c r="L6" s="12">
        <v>4887.8999999999996</v>
      </c>
      <c r="M6" s="12">
        <v>2485.5</v>
      </c>
      <c r="N6" s="12">
        <v>1703.9</v>
      </c>
      <c r="O6" s="12">
        <v>14445.7</v>
      </c>
      <c r="P6" s="12">
        <v>5565.1857345400003</v>
      </c>
      <c r="Q6" s="12">
        <v>4441.8760000000002</v>
      </c>
      <c r="R6" s="12">
        <v>2443.1210000000001</v>
      </c>
    </row>
    <row r="7" spans="1:18">
      <c r="A7" s="18" t="s">
        <v>30</v>
      </c>
      <c r="B7" s="9">
        <v>6070.9</v>
      </c>
      <c r="C7" s="9">
        <v>7098.6</v>
      </c>
      <c r="D7" s="9">
        <v>7181.4</v>
      </c>
      <c r="E7" s="9">
        <v>6108.4</v>
      </c>
      <c r="F7" s="9">
        <v>6101.9</v>
      </c>
      <c r="G7" s="9">
        <v>7455.6</v>
      </c>
      <c r="H7" s="9">
        <v>6156.1</v>
      </c>
      <c r="I7" s="9">
        <v>5884.2</v>
      </c>
      <c r="J7" s="9">
        <v>6483.6</v>
      </c>
      <c r="K7" s="9">
        <v>6695.2</v>
      </c>
      <c r="L7" s="9">
        <v>7721.2</v>
      </c>
      <c r="M7" s="9">
        <v>10780.8</v>
      </c>
      <c r="N7" s="12">
        <v>11126.5</v>
      </c>
      <c r="O7" s="12">
        <v>13876.8</v>
      </c>
      <c r="P7" s="12">
        <v>13949.689296910001</v>
      </c>
      <c r="Q7" s="12">
        <v>14646.072</v>
      </c>
      <c r="R7" s="12">
        <v>18389.041000000001</v>
      </c>
    </row>
    <row r="8" spans="1:18">
      <c r="A8" s="18" t="s">
        <v>32</v>
      </c>
      <c r="B8" s="9">
        <v>5559.9</v>
      </c>
      <c r="C8" s="9">
        <v>5968.6</v>
      </c>
      <c r="D8" s="9">
        <v>15634.2</v>
      </c>
      <c r="E8" s="9">
        <v>17903.599999999999</v>
      </c>
      <c r="F8" s="9">
        <v>22782.6</v>
      </c>
      <c r="G8" s="9">
        <v>26449.200000000001</v>
      </c>
      <c r="H8" s="9">
        <v>39116.699999999997</v>
      </c>
      <c r="I8" s="9">
        <v>46979.6</v>
      </c>
      <c r="J8" s="9">
        <v>53781.5</v>
      </c>
      <c r="K8" s="9">
        <v>53482.3</v>
      </c>
      <c r="L8" s="9">
        <v>14799.8</v>
      </c>
      <c r="M8" s="9">
        <v>8605.7999999999993</v>
      </c>
      <c r="N8" s="12">
        <v>8622.2999999999993</v>
      </c>
      <c r="O8" s="12">
        <v>10595.8</v>
      </c>
      <c r="P8" s="12">
        <v>12205.974</v>
      </c>
      <c r="Q8" s="12">
        <v>10060.20949184</v>
      </c>
      <c r="R8" s="12">
        <v>12072.734</v>
      </c>
    </row>
    <row r="9" spans="1:18">
      <c r="A9" s="19" t="s">
        <v>33</v>
      </c>
      <c r="B9" s="12">
        <v>0.2</v>
      </c>
      <c r="C9" s="12">
        <v>0</v>
      </c>
      <c r="D9" s="12">
        <v>3983.1</v>
      </c>
      <c r="E9" s="12"/>
      <c r="F9" s="12">
        <v>847.7</v>
      </c>
      <c r="G9" s="12">
        <v>845.6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spans="1:18" ht="15.75" thickBot="1">
      <c r="A10" s="22" t="s">
        <v>34</v>
      </c>
      <c r="B10" s="13"/>
      <c r="C10" s="13">
        <v>0</v>
      </c>
      <c r="D10" s="13">
        <v>5500</v>
      </c>
      <c r="E10" s="13">
        <v>10877.5</v>
      </c>
      <c r="F10" s="13">
        <v>15877.5</v>
      </c>
      <c r="G10" s="13">
        <v>18877.5</v>
      </c>
      <c r="H10" s="13">
        <v>30877.5</v>
      </c>
      <c r="I10" s="13">
        <v>39801.9</v>
      </c>
      <c r="J10" s="13">
        <v>45326</v>
      </c>
      <c r="K10" s="13">
        <v>46326</v>
      </c>
      <c r="L10" s="13">
        <v>7174.1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</row>
    <row r="11" spans="1:18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8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8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4"/>
  <sheetViews>
    <sheetView workbookViewId="0">
      <selection activeCell="J3" sqref="J3:J5"/>
    </sheetView>
  </sheetViews>
  <sheetFormatPr defaultRowHeight="15"/>
  <cols>
    <col min="2" max="5" width="9.85546875" bestFit="1" customWidth="1"/>
    <col min="8" max="8" width="9.42578125" bestFit="1" customWidth="1"/>
    <col min="15" max="15" width="13.42578125" customWidth="1"/>
    <col min="17" max="17" width="12.5703125" customWidth="1"/>
  </cols>
  <sheetData>
    <row r="1" spans="1:11" ht="16.5" thickBot="1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3">
        <v>2023</v>
      </c>
    </row>
    <row r="3" spans="1:11">
      <c r="A3" s="4" t="s">
        <v>0</v>
      </c>
      <c r="B3" s="12">
        <v>37037.641000000003</v>
      </c>
      <c r="C3" s="12">
        <v>38971.796999999999</v>
      </c>
      <c r="D3" s="12">
        <v>41891.273000000001</v>
      </c>
      <c r="E3" s="12">
        <v>45903.688999999998</v>
      </c>
      <c r="F3" s="12">
        <v>49883.072</v>
      </c>
      <c r="G3" s="12">
        <v>54592.998473150001</v>
      </c>
      <c r="H3" s="12">
        <v>57584.466040140003</v>
      </c>
      <c r="I3" s="12">
        <v>63913.5</v>
      </c>
      <c r="J3" s="12">
        <v>74307.716</v>
      </c>
    </row>
    <row r="4" spans="1:11">
      <c r="A4" s="4" t="s">
        <v>1</v>
      </c>
      <c r="B4" s="12">
        <v>36696.745000000003</v>
      </c>
      <c r="C4" s="12">
        <v>39009.85</v>
      </c>
      <c r="D4" s="12">
        <v>42262.911</v>
      </c>
      <c r="E4" s="12">
        <v>45989.078999999998</v>
      </c>
      <c r="F4" s="12">
        <v>50323.200118609995</v>
      </c>
      <c r="G4" s="12">
        <v>52282.834181469996</v>
      </c>
      <c r="H4" s="12">
        <v>57651.760213850008</v>
      </c>
      <c r="I4" s="12">
        <v>66168.56</v>
      </c>
      <c r="J4" s="12">
        <v>77044.678</v>
      </c>
      <c r="K4" s="37"/>
    </row>
    <row r="5" spans="1:11">
      <c r="A5" s="4" t="s">
        <v>2</v>
      </c>
      <c r="B5" s="12">
        <v>35692.86</v>
      </c>
      <c r="C5" s="12">
        <v>38064.578999999998</v>
      </c>
      <c r="D5" s="12">
        <v>41440.762000000002</v>
      </c>
      <c r="E5" s="12">
        <v>45329.050999999999</v>
      </c>
      <c r="F5" s="12">
        <v>49391.375999999997</v>
      </c>
      <c r="G5" s="12">
        <v>50906.799540130021</v>
      </c>
      <c r="H5" s="12">
        <v>57188.803088170003</v>
      </c>
      <c r="I5" s="12">
        <v>65688.899999999994</v>
      </c>
      <c r="J5" s="12">
        <v>75867.179999999993</v>
      </c>
    </row>
    <row r="6" spans="1:11" ht="15.75" thickBot="1">
      <c r="A6" s="5" t="s">
        <v>3</v>
      </c>
      <c r="B6" s="13">
        <v>34736.273000000001</v>
      </c>
      <c r="C6" s="13">
        <v>37156.572999999997</v>
      </c>
      <c r="D6" s="13">
        <v>41066.671000000002</v>
      </c>
      <c r="E6" s="13">
        <v>44826.875839050001</v>
      </c>
      <c r="F6" s="13">
        <v>48710.793000000005</v>
      </c>
      <c r="G6" s="13">
        <v>51356.381901440007</v>
      </c>
      <c r="H6" s="13">
        <v>56284.576908100025</v>
      </c>
      <c r="I6" s="13">
        <v>67848.899999999994</v>
      </c>
      <c r="J6" s="13"/>
    </row>
    <row r="7" spans="1:11">
      <c r="G7" s="12"/>
      <c r="I7" s="12"/>
      <c r="J7" s="12">
        <f>SUM(J3:J6)</f>
        <v>227219.57399999999</v>
      </c>
    </row>
    <row r="8" spans="1:11" ht="16.5" thickBot="1">
      <c r="A8" s="2" t="s">
        <v>39</v>
      </c>
      <c r="B8" s="1"/>
      <c r="C8" s="1"/>
      <c r="D8" s="1"/>
      <c r="E8" s="1"/>
      <c r="F8" s="1"/>
      <c r="G8" s="1"/>
      <c r="H8" s="1"/>
      <c r="I8" s="1"/>
      <c r="J8" s="1"/>
    </row>
    <row r="9" spans="1:11" ht="15.7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I9" s="3">
        <v>2022</v>
      </c>
      <c r="J9" s="3">
        <v>2023</v>
      </c>
    </row>
    <row r="10" spans="1:11">
      <c r="A10" s="4" t="s">
        <v>0</v>
      </c>
      <c r="B10" s="12">
        <v>36181.069562539997</v>
      </c>
      <c r="C10" s="12">
        <v>38168.919502269986</v>
      </c>
      <c r="D10" s="12">
        <v>41020.33098038</v>
      </c>
      <c r="E10" s="12">
        <v>44083.577536900004</v>
      </c>
      <c r="F10" s="12">
        <v>48478.431473300006</v>
      </c>
      <c r="G10" s="12">
        <v>52405.79159447999</v>
      </c>
      <c r="H10" s="12">
        <v>55148.307000000001</v>
      </c>
      <c r="I10" s="12">
        <v>60520.2</v>
      </c>
      <c r="J10" s="12">
        <v>72275.894</v>
      </c>
    </row>
    <row r="11" spans="1:11">
      <c r="A11" s="4" t="s">
        <v>1</v>
      </c>
      <c r="B11" s="12">
        <v>36441.23717624</v>
      </c>
      <c r="C11" s="12">
        <v>38525.785355860018</v>
      </c>
      <c r="D11" s="12">
        <v>41830.315191099995</v>
      </c>
      <c r="E11" s="12">
        <v>45374.931743570007</v>
      </c>
      <c r="F11" s="12">
        <v>49741.434393390009</v>
      </c>
      <c r="G11" s="12">
        <v>39528.032405520004</v>
      </c>
      <c r="H11" s="12">
        <v>56342.279864729993</v>
      </c>
      <c r="I11" s="12">
        <v>65642.600000000006</v>
      </c>
      <c r="J11" s="12">
        <v>76134.731</v>
      </c>
    </row>
    <row r="12" spans="1:11">
      <c r="A12" s="4" t="s">
        <v>2</v>
      </c>
      <c r="B12" s="12">
        <v>35207.66567699</v>
      </c>
      <c r="C12" s="12">
        <v>37678.462715799993</v>
      </c>
      <c r="D12" s="12">
        <v>40924.152828520004</v>
      </c>
      <c r="E12" s="12">
        <v>44814.745084079987</v>
      </c>
      <c r="F12" s="12">
        <v>48974.286133309986</v>
      </c>
      <c r="G12" s="12">
        <v>52219.239528479964</v>
      </c>
      <c r="H12" s="12">
        <v>57033.803332849966</v>
      </c>
      <c r="I12" s="12">
        <v>65325.2</v>
      </c>
      <c r="J12" s="12">
        <v>75461.587</v>
      </c>
    </row>
    <row r="13" spans="1:11" ht="15.75" thickBot="1">
      <c r="A13" s="5" t="s">
        <v>3</v>
      </c>
      <c r="B13" s="13">
        <v>35265.811993259995</v>
      </c>
      <c r="C13" s="13">
        <v>37464.017426070001</v>
      </c>
      <c r="D13" s="13">
        <v>42773.065118959988</v>
      </c>
      <c r="E13" s="13">
        <v>45661.373513900005</v>
      </c>
      <c r="F13" s="13">
        <v>49753.037535410025</v>
      </c>
      <c r="G13" s="13">
        <v>52584.654817939998</v>
      </c>
      <c r="H13" s="13">
        <v>59565.270996330037</v>
      </c>
      <c r="I13" s="13">
        <v>69251</v>
      </c>
      <c r="J13" s="13"/>
    </row>
    <row r="14" spans="1:11">
      <c r="I14" s="12"/>
      <c r="J14" s="12">
        <f>SUM(J10:J13)</f>
        <v>223872.212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E1" workbookViewId="0">
      <selection activeCell="M10" sqref="M10"/>
    </sheetView>
  </sheetViews>
  <sheetFormatPr defaultRowHeight="15"/>
  <cols>
    <col min="1" max="1" width="6.42578125" customWidth="1"/>
    <col min="2" max="4" width="11.85546875" customWidth="1"/>
    <col min="5" max="16" width="11" customWidth="1"/>
  </cols>
  <sheetData>
    <row r="1" spans="1:13">
      <c r="A1" s="38" t="s">
        <v>94</v>
      </c>
      <c r="B1" s="38"/>
      <c r="C1" s="38"/>
      <c r="D1" s="38"/>
    </row>
    <row r="2" spans="1:13">
      <c r="A2" s="38"/>
      <c r="B2" s="39">
        <v>2012</v>
      </c>
      <c r="C2" s="39">
        <v>2013</v>
      </c>
      <c r="D2" s="39">
        <v>2014</v>
      </c>
      <c r="E2" s="39">
        <v>2015</v>
      </c>
      <c r="F2" s="39">
        <v>2016</v>
      </c>
      <c r="G2" s="39">
        <v>2017</v>
      </c>
      <c r="H2" s="39">
        <v>2018</v>
      </c>
      <c r="I2" s="39">
        <v>2019</v>
      </c>
      <c r="J2" s="39">
        <v>2020</v>
      </c>
      <c r="K2" s="39">
        <v>2021</v>
      </c>
      <c r="L2" s="39">
        <v>2022</v>
      </c>
      <c r="M2" s="39">
        <v>2023</v>
      </c>
    </row>
    <row r="3" spans="1:13">
      <c r="A3" s="34" t="s">
        <v>95</v>
      </c>
      <c r="B3" s="37">
        <v>14556023</v>
      </c>
      <c r="C3" s="37">
        <v>14524228</v>
      </c>
      <c r="D3" s="37">
        <v>14418896</v>
      </c>
      <c r="E3" s="37">
        <v>14579785</v>
      </c>
      <c r="F3" s="37">
        <v>14857131</v>
      </c>
      <c r="G3" s="37">
        <v>15173806</v>
      </c>
      <c r="H3" s="37">
        <v>15663169</v>
      </c>
      <c r="I3" s="37">
        <v>15904347</v>
      </c>
      <c r="J3" s="37">
        <v>16113247</v>
      </c>
      <c r="K3" s="37">
        <v>15839817</v>
      </c>
      <c r="L3" s="37">
        <v>16140220</v>
      </c>
      <c r="M3" s="37">
        <v>16267642</v>
      </c>
    </row>
    <row r="4" spans="1:13">
      <c r="A4" s="34" t="s">
        <v>96</v>
      </c>
      <c r="B4" s="37">
        <v>14546333</v>
      </c>
      <c r="C4" s="37">
        <v>14546333</v>
      </c>
      <c r="D4" s="37">
        <v>14453280</v>
      </c>
      <c r="E4" s="37">
        <v>14624218</v>
      </c>
      <c r="F4" s="37">
        <v>14919871</v>
      </c>
      <c r="G4" s="37">
        <v>15274827</v>
      </c>
      <c r="H4" s="37">
        <v>15727652</v>
      </c>
      <c r="I4" s="37">
        <v>15956488</v>
      </c>
      <c r="J4" s="37">
        <v>15851569</v>
      </c>
      <c r="K4" s="37">
        <v>15876370</v>
      </c>
      <c r="L4" s="37">
        <v>16192906</v>
      </c>
      <c r="M4" s="37">
        <v>16228196</v>
      </c>
    </row>
    <row r="5" spans="1:13">
      <c r="A5" s="34" t="s">
        <v>97</v>
      </c>
      <c r="B5" s="37">
        <v>14511820</v>
      </c>
      <c r="C5" s="37">
        <v>14552191</v>
      </c>
      <c r="D5" s="37">
        <v>14435113</v>
      </c>
      <c r="E5" s="37">
        <v>14672517</v>
      </c>
      <c r="F5" s="37">
        <v>14973431</v>
      </c>
      <c r="G5" s="37">
        <v>15376791</v>
      </c>
      <c r="H5" s="37">
        <v>15740402</v>
      </c>
      <c r="I5" s="37">
        <v>15978884</v>
      </c>
      <c r="J5" s="37">
        <v>15735674</v>
      </c>
      <c r="K5" s="37">
        <v>15929546</v>
      </c>
      <c r="L5" s="37">
        <v>16142985</v>
      </c>
      <c r="M5" s="37">
        <v>16183815</v>
      </c>
    </row>
    <row r="6" spans="1:13">
      <c r="A6" s="34" t="s">
        <v>98</v>
      </c>
      <c r="B6" s="37">
        <v>14603936</v>
      </c>
      <c r="C6" s="37">
        <v>14519760</v>
      </c>
      <c r="D6" s="37">
        <v>14525029</v>
      </c>
      <c r="E6" s="37">
        <v>14821459</v>
      </c>
      <c r="F6" s="37">
        <v>15109632</v>
      </c>
      <c r="G6" s="37">
        <v>15543784</v>
      </c>
      <c r="H6" s="37">
        <v>15847583</v>
      </c>
      <c r="I6" s="37">
        <v>16111484</v>
      </c>
      <c r="J6" s="37">
        <v>15781346</v>
      </c>
      <c r="K6" s="37">
        <v>16077778</v>
      </c>
      <c r="L6" s="37">
        <v>16273040</v>
      </c>
      <c r="M6" s="37"/>
    </row>
    <row r="7" spans="1:13">
      <c r="A7" s="34"/>
      <c r="B7" s="34"/>
      <c r="C7" s="34"/>
      <c r="D7" s="34"/>
    </row>
    <row r="8" spans="1:13">
      <c r="A8" s="34"/>
      <c r="B8" s="34"/>
      <c r="C8" s="34"/>
      <c r="D8" s="34"/>
    </row>
    <row r="9" spans="1:13">
      <c r="A9" s="34"/>
      <c r="B9" s="34"/>
      <c r="C9" s="34"/>
      <c r="D9" s="34"/>
    </row>
    <row r="10" spans="1:13">
      <c r="A10" s="34"/>
      <c r="B10" s="34"/>
      <c r="C10" s="34"/>
      <c r="D10" s="34"/>
    </row>
    <row r="11" spans="1:13">
      <c r="A11" s="34"/>
      <c r="B11" s="34"/>
      <c r="C11" s="34"/>
      <c r="D11" s="34"/>
    </row>
    <row r="12" spans="1:13">
      <c r="A12" s="34"/>
      <c r="B12" s="34"/>
      <c r="C12" s="34"/>
      <c r="D12" s="34"/>
    </row>
    <row r="13" spans="1:13">
      <c r="A13" s="34"/>
      <c r="B13" s="34"/>
      <c r="C13" s="34"/>
      <c r="D13" s="34"/>
    </row>
    <row r="14" spans="1:13">
      <c r="A14" s="34"/>
      <c r="B14" s="34"/>
      <c r="C14" s="34"/>
      <c r="D14" s="34"/>
    </row>
    <row r="15" spans="1:13">
      <c r="A15" s="34"/>
      <c r="B15" s="34"/>
      <c r="C15" s="34"/>
      <c r="D15" s="34"/>
    </row>
    <row r="16" spans="1:13">
      <c r="A16" s="34"/>
      <c r="B16" s="34"/>
      <c r="C16" s="34"/>
      <c r="D16" s="34"/>
    </row>
    <row r="17" spans="1:4">
      <c r="A17" s="34"/>
      <c r="B17" s="34"/>
      <c r="C17" s="34"/>
      <c r="D17" s="34"/>
    </row>
    <row r="18" spans="1:4">
      <c r="A18" s="34"/>
      <c r="B18" s="34"/>
      <c r="C18" s="34"/>
      <c r="D18" s="3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84"/>
  <sheetViews>
    <sheetView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D51" sqref="D51"/>
    </sheetView>
  </sheetViews>
  <sheetFormatPr defaultColWidth="8.85546875" defaultRowHeight="12.75"/>
  <cols>
    <col min="1" max="1" width="12.7109375" style="54" customWidth="1"/>
    <col min="2" max="2" width="13.140625" style="54" customWidth="1"/>
    <col min="3" max="3" width="12" style="54" customWidth="1"/>
    <col min="4" max="4" width="9.5703125" style="54" bestFit="1" customWidth="1"/>
    <col min="5" max="5" width="8.85546875" style="54"/>
    <col min="6" max="6" width="5.5703125" style="54" customWidth="1"/>
    <col min="7" max="11" width="8.85546875" style="54"/>
    <col min="12" max="12" width="5.140625" style="54" customWidth="1"/>
    <col min="13" max="16384" width="8.85546875" style="54"/>
  </cols>
  <sheetData>
    <row r="1" spans="1:4">
      <c r="A1" s="26" t="s">
        <v>113</v>
      </c>
    </row>
    <row r="2" spans="1:4" ht="33.75" customHeight="1">
      <c r="B2" s="55" t="s">
        <v>43</v>
      </c>
      <c r="C2" s="55" t="s">
        <v>44</v>
      </c>
      <c r="D2" s="55" t="s">
        <v>112</v>
      </c>
    </row>
    <row r="3" spans="1:4">
      <c r="A3" s="54" t="s">
        <v>45</v>
      </c>
      <c r="B3" s="56">
        <v>87511</v>
      </c>
      <c r="C3" s="56">
        <v>27012</v>
      </c>
      <c r="D3" s="56">
        <v>5663</v>
      </c>
    </row>
    <row r="4" spans="1:4">
      <c r="A4" s="54" t="s">
        <v>46</v>
      </c>
      <c r="B4" s="56">
        <v>91396</v>
      </c>
      <c r="C4" s="56">
        <v>29745</v>
      </c>
      <c r="D4" s="56">
        <v>5811</v>
      </c>
    </row>
    <row r="5" spans="1:4">
      <c r="A5" s="54" t="s">
        <v>47</v>
      </c>
      <c r="B5" s="56">
        <v>92786</v>
      </c>
      <c r="C5" s="56">
        <v>30699</v>
      </c>
      <c r="D5" s="56">
        <v>5873</v>
      </c>
    </row>
    <row r="6" spans="1:4">
      <c r="A6" s="54" t="s">
        <v>48</v>
      </c>
      <c r="B6" s="56">
        <v>93012</v>
      </c>
      <c r="C6" s="56">
        <v>29713</v>
      </c>
      <c r="D6" s="56">
        <v>6035</v>
      </c>
    </row>
    <row r="7" spans="1:4">
      <c r="A7" s="54" t="s">
        <v>49</v>
      </c>
      <c r="B7" s="56">
        <v>94773</v>
      </c>
      <c r="C7" s="56">
        <v>29854</v>
      </c>
      <c r="D7" s="56">
        <v>6092</v>
      </c>
    </row>
    <row r="8" spans="1:4">
      <c r="A8" s="54" t="s">
        <v>50</v>
      </c>
      <c r="B8" s="56">
        <v>97873</v>
      </c>
      <c r="C8" s="56">
        <v>32007</v>
      </c>
      <c r="D8" s="56">
        <v>6162</v>
      </c>
    </row>
    <row r="9" spans="1:4">
      <c r="A9" s="54" t="s">
        <v>51</v>
      </c>
      <c r="B9" s="56">
        <v>99792</v>
      </c>
      <c r="C9" s="56">
        <v>33112</v>
      </c>
      <c r="D9" s="56">
        <v>6250</v>
      </c>
    </row>
    <row r="10" spans="1:4">
      <c r="A10" s="54" t="s">
        <v>52</v>
      </c>
      <c r="B10" s="56">
        <v>101083</v>
      </c>
      <c r="C10" s="56">
        <v>32989</v>
      </c>
      <c r="D10" s="56">
        <v>6387</v>
      </c>
    </row>
    <row r="11" spans="1:4">
      <c r="A11" s="54" t="s">
        <v>53</v>
      </c>
      <c r="B11" s="56">
        <v>105799</v>
      </c>
      <c r="C11" s="56">
        <v>35494</v>
      </c>
      <c r="D11" s="56">
        <v>6576</v>
      </c>
    </row>
    <row r="12" spans="1:4">
      <c r="A12" s="54" t="s">
        <v>54</v>
      </c>
      <c r="B12" s="56">
        <v>112472</v>
      </c>
      <c r="C12" s="56">
        <v>40232</v>
      </c>
      <c r="D12" s="56">
        <v>6766</v>
      </c>
    </row>
    <row r="13" spans="1:4">
      <c r="A13" s="54" t="s">
        <v>55</v>
      </c>
      <c r="B13" s="56">
        <v>119170</v>
      </c>
      <c r="C13" s="56">
        <v>45634</v>
      </c>
      <c r="D13" s="56">
        <v>6959</v>
      </c>
    </row>
    <row r="14" spans="1:4">
      <c r="A14" s="54" t="s">
        <v>56</v>
      </c>
      <c r="B14" s="56">
        <v>124349</v>
      </c>
      <c r="C14" s="56">
        <v>49150</v>
      </c>
      <c r="D14" s="56">
        <v>7094</v>
      </c>
    </row>
    <row r="15" spans="1:4">
      <c r="A15" s="54" t="s">
        <v>57</v>
      </c>
      <c r="B15" s="56">
        <v>137278</v>
      </c>
      <c r="C15" s="56">
        <v>59840</v>
      </c>
      <c r="D15" s="56">
        <v>7344</v>
      </c>
    </row>
    <row r="16" spans="1:4">
      <c r="A16" s="54" t="s">
        <v>58</v>
      </c>
      <c r="B16" s="56">
        <v>155135</v>
      </c>
      <c r="C16" s="56">
        <v>75597</v>
      </c>
      <c r="D16" s="56">
        <v>7674</v>
      </c>
    </row>
    <row r="17" spans="1:4">
      <c r="A17" s="54" t="s">
        <v>59</v>
      </c>
      <c r="B17" s="56">
        <v>171583</v>
      </c>
      <c r="C17" s="56">
        <v>90891</v>
      </c>
      <c r="D17" s="56">
        <v>8208</v>
      </c>
    </row>
    <row r="18" spans="1:4">
      <c r="A18" s="54" t="s">
        <v>60</v>
      </c>
      <c r="B18" s="57">
        <v>184188</v>
      </c>
      <c r="C18" s="57">
        <v>101150</v>
      </c>
      <c r="D18" s="57">
        <v>8903</v>
      </c>
    </row>
    <row r="19" spans="1:4">
      <c r="A19" s="54" t="s">
        <v>61</v>
      </c>
      <c r="B19" s="56">
        <v>205309</v>
      </c>
      <c r="C19" s="56">
        <v>119329</v>
      </c>
      <c r="D19" s="56">
        <v>9661</v>
      </c>
    </row>
    <row r="20" spans="1:4">
      <c r="A20" s="54" t="s">
        <v>62</v>
      </c>
      <c r="B20" s="56">
        <v>237279</v>
      </c>
      <c r="C20" s="56">
        <v>147320</v>
      </c>
      <c r="D20" s="56">
        <v>11105</v>
      </c>
    </row>
    <row r="21" spans="1:4">
      <c r="A21" s="54" t="s">
        <v>63</v>
      </c>
      <c r="B21" s="56">
        <v>266475</v>
      </c>
      <c r="C21" s="56">
        <v>172721</v>
      </c>
      <c r="D21" s="56">
        <v>12835</v>
      </c>
    </row>
    <row r="22" spans="1:4">
      <c r="A22" s="54" t="s">
        <v>64</v>
      </c>
      <c r="B22" s="56">
        <v>293188</v>
      </c>
      <c r="C22" s="56">
        <v>194418</v>
      </c>
      <c r="D22" s="56">
        <v>14351</v>
      </c>
    </row>
    <row r="23" spans="1:4">
      <c r="A23" s="54" t="s">
        <v>65</v>
      </c>
      <c r="B23" s="56">
        <v>330271</v>
      </c>
      <c r="C23" s="56">
        <v>227503</v>
      </c>
      <c r="D23" s="56">
        <v>16040</v>
      </c>
    </row>
    <row r="24" spans="1:4">
      <c r="A24" s="54" t="s">
        <v>66</v>
      </c>
      <c r="B24" s="56">
        <v>378461</v>
      </c>
      <c r="C24" s="56">
        <v>270219</v>
      </c>
      <c r="D24" s="56">
        <v>18430</v>
      </c>
    </row>
    <row r="25" spans="1:4">
      <c r="A25" s="54" t="s">
        <v>67</v>
      </c>
      <c r="B25" s="56">
        <v>422992</v>
      </c>
      <c r="C25" s="56">
        <v>307761</v>
      </c>
      <c r="D25" s="56">
        <v>21472</v>
      </c>
    </row>
    <row r="26" spans="1:4">
      <c r="A26" s="54" t="s">
        <v>68</v>
      </c>
      <c r="B26" s="56">
        <v>440255</v>
      </c>
      <c r="C26" s="56">
        <v>316474</v>
      </c>
      <c r="D26" s="56">
        <v>24013</v>
      </c>
    </row>
    <row r="27" spans="1:4">
      <c r="A27" s="54" t="s">
        <v>69</v>
      </c>
      <c r="B27" s="56">
        <v>476174</v>
      </c>
      <c r="C27" s="56">
        <v>345215</v>
      </c>
      <c r="D27" s="56">
        <v>26306</v>
      </c>
    </row>
    <row r="28" spans="1:4">
      <c r="A28" s="54" t="s">
        <v>70</v>
      </c>
      <c r="B28" s="56">
        <v>541175</v>
      </c>
      <c r="C28" s="56">
        <v>403239</v>
      </c>
      <c r="D28" s="56">
        <v>29591</v>
      </c>
    </row>
    <row r="29" spans="1:4">
      <c r="A29" s="54" t="s">
        <v>71</v>
      </c>
      <c r="B29" s="56">
        <v>569116</v>
      </c>
      <c r="C29" s="56">
        <v>425670</v>
      </c>
      <c r="D29" s="56">
        <v>32631.999999999996</v>
      </c>
    </row>
    <row r="30" spans="1:4">
      <c r="A30" s="54" t="s">
        <v>72</v>
      </c>
      <c r="B30" s="56">
        <v>569724</v>
      </c>
      <c r="C30" s="56">
        <v>420723</v>
      </c>
      <c r="D30" s="56">
        <v>34143</v>
      </c>
    </row>
    <row r="31" spans="1:4">
      <c r="A31" s="54" t="s">
        <v>73</v>
      </c>
      <c r="B31" s="56">
        <v>609719</v>
      </c>
      <c r="C31" s="56">
        <v>454564</v>
      </c>
      <c r="D31" s="56">
        <v>36173</v>
      </c>
    </row>
    <row r="32" spans="1:4">
      <c r="A32" s="54" t="s">
        <v>74</v>
      </c>
      <c r="B32" s="56">
        <v>644342</v>
      </c>
      <c r="C32" s="56">
        <v>483266</v>
      </c>
      <c r="D32" s="56">
        <v>38503</v>
      </c>
    </row>
    <row r="33" spans="1:4">
      <c r="A33" s="54" t="s">
        <v>75</v>
      </c>
      <c r="B33" s="56">
        <v>665602</v>
      </c>
      <c r="C33" s="56">
        <v>499601</v>
      </c>
      <c r="D33" s="56">
        <v>41029</v>
      </c>
    </row>
    <row r="34" spans="1:4">
      <c r="A34" s="54" t="s">
        <v>76</v>
      </c>
      <c r="B34" s="56">
        <v>651506</v>
      </c>
      <c r="C34" s="56">
        <v>479113</v>
      </c>
      <c r="D34" s="56">
        <v>42797</v>
      </c>
    </row>
    <row r="35" spans="1:4">
      <c r="A35" s="54" t="s">
        <v>77</v>
      </c>
      <c r="B35" s="56">
        <v>662253</v>
      </c>
      <c r="C35" s="56">
        <v>484753</v>
      </c>
      <c r="D35" s="56">
        <v>43767</v>
      </c>
    </row>
    <row r="36" spans="1:4">
      <c r="A36" s="54" t="s">
        <v>78</v>
      </c>
      <c r="B36" s="56">
        <v>605433</v>
      </c>
      <c r="C36" s="56">
        <v>433497</v>
      </c>
      <c r="D36" s="56">
        <v>41859</v>
      </c>
    </row>
    <row r="37" spans="1:4">
      <c r="A37" s="54" t="s">
        <v>79</v>
      </c>
      <c r="B37" s="56">
        <v>689226</v>
      </c>
      <c r="C37" s="56">
        <v>507029</v>
      </c>
      <c r="D37" s="56">
        <v>46222</v>
      </c>
    </row>
    <row r="38" spans="1:4">
      <c r="A38" s="54" t="s">
        <v>80</v>
      </c>
      <c r="B38" s="56">
        <v>725173</v>
      </c>
      <c r="C38" s="56">
        <v>532503</v>
      </c>
      <c r="D38" s="56">
        <v>50606</v>
      </c>
    </row>
    <row r="39" spans="1:4">
      <c r="A39" s="54" t="s">
        <v>81</v>
      </c>
      <c r="B39" s="56">
        <v>766036</v>
      </c>
      <c r="C39" s="56">
        <v>564109</v>
      </c>
      <c r="D39" s="56">
        <v>54405</v>
      </c>
    </row>
    <row r="40" spans="1:4">
      <c r="A40" s="54" t="s">
        <v>82</v>
      </c>
      <c r="B40" s="56">
        <v>818772</v>
      </c>
      <c r="C40" s="56">
        <v>603481</v>
      </c>
      <c r="D40" s="56">
        <v>59171</v>
      </c>
    </row>
    <row r="41" spans="1:4">
      <c r="A41" s="54" t="s">
        <v>87</v>
      </c>
      <c r="B41" s="56">
        <v>846418</v>
      </c>
      <c r="C41" s="56">
        <v>616901</v>
      </c>
      <c r="D41" s="56">
        <v>64572.999999999993</v>
      </c>
    </row>
    <row r="42" spans="1:4">
      <c r="A42" s="54" t="s">
        <v>88</v>
      </c>
      <c r="B42" s="56">
        <v>875090</v>
      </c>
      <c r="C42" s="56">
        <v>627028</v>
      </c>
      <c r="D42" s="56">
        <v>71215</v>
      </c>
    </row>
    <row r="43" spans="1:4">
      <c r="A43" s="54" t="s">
        <v>91</v>
      </c>
      <c r="B43" s="56">
        <v>932126</v>
      </c>
      <c r="C43" s="56">
        <v>666743</v>
      </c>
      <c r="D43" s="56">
        <v>78294</v>
      </c>
    </row>
    <row r="44" spans="1:4">
      <c r="A44" s="54" t="s">
        <v>93</v>
      </c>
      <c r="B44" s="56">
        <v>1011820</v>
      </c>
      <c r="C44" s="56">
        <v>729002</v>
      </c>
      <c r="D44" s="56">
        <v>87682</v>
      </c>
    </row>
    <row r="45" spans="1:4">
      <c r="A45" s="54" t="s">
        <v>99</v>
      </c>
      <c r="B45" s="56">
        <v>1045139</v>
      </c>
      <c r="C45" s="56">
        <v>744388</v>
      </c>
      <c r="D45" s="56">
        <v>98538</v>
      </c>
    </row>
    <row r="46" spans="1:4">
      <c r="A46" s="54" t="s">
        <v>107</v>
      </c>
      <c r="B46" s="56">
        <v>1063261</v>
      </c>
      <c r="C46" s="56">
        <v>745980</v>
      </c>
      <c r="D46" s="56">
        <v>108111</v>
      </c>
    </row>
    <row r="47" spans="1:4">
      <c r="A47" s="54" t="s">
        <v>108</v>
      </c>
      <c r="B47" s="56">
        <v>1073366</v>
      </c>
      <c r="C47" s="56">
        <v>741898</v>
      </c>
      <c r="D47" s="56">
        <v>116021</v>
      </c>
    </row>
    <row r="48" spans="1:4">
      <c r="A48" s="54" t="s">
        <v>111</v>
      </c>
      <c r="B48" s="56">
        <v>1094148</v>
      </c>
      <c r="C48" s="56">
        <v>748407</v>
      </c>
      <c r="D48" s="56">
        <v>121719</v>
      </c>
    </row>
    <row r="49" spans="1:4">
      <c r="A49" s="54" t="s">
        <v>116</v>
      </c>
      <c r="B49" s="56">
        <v>1111695</v>
      </c>
      <c r="C49" s="56">
        <v>753080</v>
      </c>
      <c r="D49" s="56">
        <v>126344</v>
      </c>
    </row>
    <row r="50" spans="1:4" ht="15">
      <c r="A50" s="59"/>
      <c r="B50" s="60"/>
      <c r="C50" s="60"/>
      <c r="D50" s="58"/>
    </row>
    <row r="51" spans="1:4" ht="14.25">
      <c r="A51" s="61"/>
      <c r="B51" s="62"/>
      <c r="C51" s="62"/>
      <c r="D51" s="58"/>
    </row>
    <row r="52" spans="1:4" ht="14.25">
      <c r="A52" s="61"/>
      <c r="B52" s="62"/>
      <c r="C52" s="62"/>
      <c r="D52" s="58"/>
    </row>
    <row r="53" spans="1:4" ht="14.25">
      <c r="D53" s="58"/>
    </row>
    <row r="54" spans="1:4" ht="14.25">
      <c r="D54" s="58"/>
    </row>
    <row r="55" spans="1:4" ht="14.25">
      <c r="D55" s="58"/>
    </row>
    <row r="56" spans="1:4" ht="14.25">
      <c r="D56" s="58"/>
    </row>
    <row r="57" spans="1:4" ht="14.25">
      <c r="D57" s="58"/>
    </row>
    <row r="58" spans="1:4" ht="14.25">
      <c r="D58" s="58"/>
    </row>
    <row r="59" spans="1:4" ht="14.25">
      <c r="D59" s="58"/>
    </row>
    <row r="60" spans="1:4" ht="14.25">
      <c r="D60" s="58"/>
    </row>
    <row r="61" spans="1:4" ht="14.25">
      <c r="D61" s="58"/>
    </row>
    <row r="62" spans="1:4" ht="14.25">
      <c r="D62" s="58"/>
    </row>
    <row r="63" spans="1:4" ht="14.25">
      <c r="D63" s="58"/>
    </row>
    <row r="64" spans="1:4" ht="14.25">
      <c r="D64" s="58"/>
    </row>
    <row r="65" spans="4:4" ht="14.25">
      <c r="D65" s="58"/>
    </row>
    <row r="66" spans="4:4" ht="14.25">
      <c r="D66" s="58"/>
    </row>
    <row r="67" spans="4:4" ht="14.25">
      <c r="D67" s="58"/>
    </row>
    <row r="68" spans="4:4" ht="14.25">
      <c r="D68" s="58"/>
    </row>
    <row r="69" spans="4:4" ht="14.25">
      <c r="D69" s="58"/>
    </row>
    <row r="70" spans="4:4" ht="14.25">
      <c r="D70" s="58"/>
    </row>
    <row r="71" spans="4:4" ht="14.25">
      <c r="D71" s="58"/>
    </row>
    <row r="72" spans="4:4" ht="14.25">
      <c r="D72" s="58"/>
    </row>
    <row r="73" spans="4:4" ht="14.25">
      <c r="D73" s="58"/>
    </row>
    <row r="74" spans="4:4" ht="14.25">
      <c r="D74" s="58"/>
    </row>
    <row r="75" spans="4:4" ht="14.25">
      <c r="D75" s="58"/>
    </row>
    <row r="76" spans="4:4" ht="14.25">
      <c r="D76" s="58"/>
    </row>
    <row r="77" spans="4:4" ht="14.25">
      <c r="D77" s="58"/>
    </row>
    <row r="78" spans="4:4" ht="14.25">
      <c r="D78" s="58"/>
    </row>
    <row r="79" spans="4:4" ht="14.25">
      <c r="D79" s="58"/>
    </row>
    <row r="80" spans="4:4" ht="14.25">
      <c r="D80" s="58"/>
    </row>
    <row r="81" spans="4:4" ht="14.25">
      <c r="D81" s="58"/>
    </row>
    <row r="82" spans="4:4" ht="14.25">
      <c r="D82" s="58"/>
    </row>
    <row r="83" spans="4:4" ht="14.25">
      <c r="D83" s="58"/>
    </row>
    <row r="84" spans="4:4" ht="14.25">
      <c r="D84" s="58"/>
    </row>
  </sheetData>
  <phoneticPr fontId="65" type="noConversion"/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14"/>
  <sheetViews>
    <sheetView zoomScaleNormal="100" workbookViewId="0">
      <selection activeCell="L11" sqref="L11"/>
    </sheetView>
  </sheetViews>
  <sheetFormatPr defaultColWidth="9.140625" defaultRowHeight="15"/>
  <cols>
    <col min="1" max="1" width="16.140625" customWidth="1"/>
    <col min="9" max="9" width="8.5703125" customWidth="1"/>
  </cols>
  <sheetData>
    <row r="1" spans="1:17" ht="16.5" thickBot="1">
      <c r="A1" s="2" t="s">
        <v>26</v>
      </c>
    </row>
    <row r="2" spans="1:17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</row>
    <row r="3" spans="1:17">
      <c r="A3" s="8" t="s">
        <v>11</v>
      </c>
      <c r="B3" s="14">
        <v>4967.2</v>
      </c>
      <c r="C3" s="9">
        <v>4954.6000000000004</v>
      </c>
      <c r="D3" s="9">
        <v>4992.6000000000004</v>
      </c>
      <c r="E3" s="9">
        <v>5079.3999999999996</v>
      </c>
      <c r="F3" s="9">
        <v>5168.3999999999996</v>
      </c>
      <c r="G3" s="14">
        <v>5524.8</v>
      </c>
      <c r="H3" s="14">
        <v>5735.3230000000003</v>
      </c>
      <c r="I3" s="12">
        <v>5893.1930000000002</v>
      </c>
      <c r="J3" s="12">
        <v>5986.098</v>
      </c>
      <c r="K3" s="12">
        <v>6032.3180000000002</v>
      </c>
      <c r="L3" s="12">
        <v>6129.2420000000002</v>
      </c>
      <c r="Q3" s="25"/>
    </row>
    <row r="4" spans="1:17">
      <c r="A4" s="8" t="s">
        <v>12</v>
      </c>
      <c r="B4" s="14">
        <v>4974.5</v>
      </c>
      <c r="C4" s="9">
        <v>4949.8</v>
      </c>
      <c r="D4" s="9">
        <v>4998.3</v>
      </c>
      <c r="E4" s="9">
        <v>5086.2</v>
      </c>
      <c r="F4" s="9">
        <v>5168.3</v>
      </c>
      <c r="G4" s="14">
        <v>5557</v>
      </c>
      <c r="H4" s="14">
        <v>5748.5479999999998</v>
      </c>
      <c r="I4" s="12">
        <v>5902.8090000000002</v>
      </c>
      <c r="J4" s="12">
        <v>5984.3579999999993</v>
      </c>
      <c r="K4" s="12">
        <v>6032.0360000000001</v>
      </c>
      <c r="L4" s="12">
        <v>6132.4919999999993</v>
      </c>
      <c r="Q4" s="25"/>
    </row>
    <row r="5" spans="1:17">
      <c r="A5" s="8" t="s">
        <v>13</v>
      </c>
      <c r="B5" s="14">
        <v>4970.2</v>
      </c>
      <c r="C5" s="9">
        <v>4943.8999999999996</v>
      </c>
      <c r="D5" s="9">
        <v>4998.3</v>
      </c>
      <c r="E5" s="9">
        <v>5082.1000000000004</v>
      </c>
      <c r="F5" s="9">
        <v>5164.8999999999996</v>
      </c>
      <c r="G5" s="14">
        <v>5571.8</v>
      </c>
      <c r="H5" s="14">
        <v>5754.692</v>
      </c>
      <c r="I5" s="12">
        <v>5907.6149999999998</v>
      </c>
      <c r="J5" s="12">
        <v>5982.7309999999998</v>
      </c>
      <c r="K5" s="12">
        <v>6028.1359999999995</v>
      </c>
      <c r="L5" s="12">
        <v>6136.5720000000001</v>
      </c>
      <c r="Q5" s="25"/>
    </row>
    <row r="6" spans="1:17">
      <c r="A6" s="8" t="s">
        <v>14</v>
      </c>
      <c r="B6" s="14">
        <v>4969.8</v>
      </c>
      <c r="C6" s="9">
        <v>4940.8999999999996</v>
      </c>
      <c r="D6" s="9">
        <v>5008.6000000000004</v>
      </c>
      <c r="E6" s="9">
        <v>5098.8999999999996</v>
      </c>
      <c r="F6" s="9">
        <v>5175.3999999999996</v>
      </c>
      <c r="G6" s="14">
        <v>5586.1</v>
      </c>
      <c r="H6" s="14">
        <v>5765.5330000000004</v>
      </c>
      <c r="I6" s="12">
        <v>5921.1139999999996</v>
      </c>
      <c r="J6" s="12">
        <v>5983.857</v>
      </c>
      <c r="K6" s="12">
        <v>6042.5159999999996</v>
      </c>
      <c r="L6" s="12">
        <v>6175.3119999999999</v>
      </c>
      <c r="Q6" s="25"/>
    </row>
    <row r="7" spans="1:17">
      <c r="A7" s="8" t="s">
        <v>15</v>
      </c>
      <c r="B7" s="14">
        <v>4968.8</v>
      </c>
      <c r="C7" s="9">
        <v>4940.8999999999996</v>
      </c>
      <c r="D7" s="9">
        <v>5019.6000000000004</v>
      </c>
      <c r="E7" s="9">
        <v>5112.2</v>
      </c>
      <c r="F7" s="9">
        <v>5184.8</v>
      </c>
      <c r="G7" s="14">
        <v>5600.9</v>
      </c>
      <c r="H7" s="14">
        <v>5776.5</v>
      </c>
      <c r="I7" s="12">
        <v>5924.9169999999995</v>
      </c>
      <c r="J7" s="12">
        <v>5976.335</v>
      </c>
      <c r="K7" s="12">
        <v>6049.5160000000005</v>
      </c>
      <c r="L7" s="12">
        <v>6187.29</v>
      </c>
      <c r="Q7" s="25"/>
    </row>
    <row r="8" spans="1:17">
      <c r="A8" s="8" t="s">
        <v>16</v>
      </c>
      <c r="B8" s="14">
        <v>4964.6000000000004</v>
      </c>
      <c r="C8" s="9">
        <v>4936.6000000000004</v>
      </c>
      <c r="D8" s="9">
        <v>5024.1000000000004</v>
      </c>
      <c r="E8" s="9">
        <v>5117</v>
      </c>
      <c r="F8" s="9">
        <v>5190.2</v>
      </c>
      <c r="G8" s="14">
        <v>5611.2</v>
      </c>
      <c r="H8" s="14">
        <v>5780.1040000000003</v>
      </c>
      <c r="I8" s="12">
        <v>5922.0519999999997</v>
      </c>
      <c r="J8" s="12">
        <v>5970.5630000000001</v>
      </c>
      <c r="K8" s="12">
        <v>6054.6410000000005</v>
      </c>
      <c r="L8" s="12">
        <v>6191.951</v>
      </c>
      <c r="Q8" s="25"/>
    </row>
    <row r="9" spans="1:17">
      <c r="A9" s="8" t="s">
        <v>17</v>
      </c>
      <c r="B9" s="14">
        <v>4961.1000000000004</v>
      </c>
      <c r="C9" s="9">
        <v>4937.3</v>
      </c>
      <c r="D9" s="9">
        <v>5022.8999999999996</v>
      </c>
      <c r="E9" s="9">
        <v>5117.8</v>
      </c>
      <c r="F9" s="9">
        <v>5188.8999999999996</v>
      </c>
      <c r="G9" s="14">
        <v>5613.9</v>
      </c>
      <c r="H9" s="14">
        <v>5774.4410000000007</v>
      </c>
      <c r="I9" s="12">
        <v>5917.6370000000006</v>
      </c>
      <c r="J9" s="12">
        <v>5965.5869999999995</v>
      </c>
      <c r="K9" s="12">
        <v>6054.9619999999995</v>
      </c>
      <c r="L9" s="12">
        <v>6190.3370000000004</v>
      </c>
      <c r="Q9" s="25"/>
    </row>
    <row r="10" spans="1:17">
      <c r="A10" s="8" t="s">
        <v>18</v>
      </c>
      <c r="B10" s="14">
        <v>4960.2</v>
      </c>
      <c r="C10" s="9">
        <v>4947.8</v>
      </c>
      <c r="D10" s="9">
        <v>5033.8</v>
      </c>
      <c r="E10" s="9">
        <v>5126.7</v>
      </c>
      <c r="F10" s="9">
        <v>5195.5</v>
      </c>
      <c r="G10" s="14">
        <v>5625.8</v>
      </c>
      <c r="H10" s="14">
        <v>5784.732</v>
      </c>
      <c r="I10" s="12">
        <v>5928.0140000000001</v>
      </c>
      <c r="J10" s="12">
        <v>5966.933</v>
      </c>
      <c r="K10" s="12">
        <v>6058.1390000000001</v>
      </c>
      <c r="L10" s="12">
        <v>6192.4140000000007</v>
      </c>
      <c r="Q10" s="25"/>
    </row>
    <row r="11" spans="1:17">
      <c r="A11" s="8" t="s">
        <v>19</v>
      </c>
      <c r="B11" s="14">
        <v>4959</v>
      </c>
      <c r="C11" s="9">
        <v>4956.6000000000004</v>
      </c>
      <c r="D11" s="9">
        <v>5041.3</v>
      </c>
      <c r="E11" s="9">
        <v>5142</v>
      </c>
      <c r="F11" s="9">
        <v>5213.8999999999996</v>
      </c>
      <c r="G11" s="14">
        <v>5665.5</v>
      </c>
      <c r="H11" s="14">
        <v>5832.732</v>
      </c>
      <c r="I11" s="12">
        <v>5971.2560000000003</v>
      </c>
      <c r="J11" s="12">
        <v>5999.4110000000001</v>
      </c>
      <c r="K11" s="12">
        <v>6083.8249999999998</v>
      </c>
      <c r="L11" s="12">
        <v>6217.5680000000002</v>
      </c>
      <c r="Q11" s="25"/>
    </row>
    <row r="12" spans="1:17">
      <c r="A12" s="8" t="s">
        <v>20</v>
      </c>
      <c r="B12" s="14">
        <v>4957.3</v>
      </c>
      <c r="C12" s="9">
        <v>4966.3</v>
      </c>
      <c r="D12" s="9">
        <v>5049</v>
      </c>
      <c r="E12" s="9">
        <v>5150.3</v>
      </c>
      <c r="F12" s="14">
        <v>5232.3999999999996</v>
      </c>
      <c r="G12" s="14">
        <v>5689.9570000000003</v>
      </c>
      <c r="H12" s="14">
        <v>5858.1460000000006</v>
      </c>
      <c r="I12" s="12">
        <v>5994.6750000000002</v>
      </c>
      <c r="J12" s="12">
        <v>6022.5640000000003</v>
      </c>
      <c r="K12" s="12">
        <v>6106.9459999999999</v>
      </c>
      <c r="L12" s="12"/>
      <c r="Q12" s="25"/>
    </row>
    <row r="13" spans="1:17">
      <c r="A13" s="8" t="s">
        <v>21</v>
      </c>
      <c r="B13" s="14">
        <v>4955.8999999999996</v>
      </c>
      <c r="C13" s="9">
        <v>4973.6000000000004</v>
      </c>
      <c r="D13" s="9">
        <v>5058.2</v>
      </c>
      <c r="E13" s="9">
        <v>5155.7</v>
      </c>
      <c r="F13" s="14">
        <v>5388.7</v>
      </c>
      <c r="G13" s="14">
        <v>5713.6399999999994</v>
      </c>
      <c r="H13" s="14">
        <v>5876.317</v>
      </c>
      <c r="I13" s="12">
        <v>6006.9369999999999</v>
      </c>
      <c r="J13" s="12">
        <v>6036.1459999999997</v>
      </c>
      <c r="K13" s="12">
        <v>6120.4250000000002</v>
      </c>
      <c r="L13" s="12"/>
      <c r="Q13" s="25"/>
    </row>
    <row r="14" spans="1:17" ht="15.75" thickBot="1">
      <c r="A14" s="10" t="s">
        <v>22</v>
      </c>
      <c r="B14" s="15">
        <v>4954</v>
      </c>
      <c r="C14" s="11">
        <v>4980.3</v>
      </c>
      <c r="D14" s="11">
        <v>5067.5</v>
      </c>
      <c r="E14" s="11">
        <v>5162.1000000000004</v>
      </c>
      <c r="F14" s="15">
        <v>5493.6</v>
      </c>
      <c r="G14" s="15">
        <v>5725.9169999999995</v>
      </c>
      <c r="H14" s="15">
        <v>5886.982</v>
      </c>
      <c r="I14" s="15">
        <v>5995.1350000000002</v>
      </c>
      <c r="J14" s="15">
        <v>6041.0340000000006</v>
      </c>
      <c r="K14" s="15">
        <v>6121.2079999999996</v>
      </c>
      <c r="L14" s="15"/>
      <c r="Q14" s="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14"/>
  <sheetViews>
    <sheetView workbookViewId="0">
      <selection activeCell="L3" sqref="L3:L11"/>
    </sheetView>
  </sheetViews>
  <sheetFormatPr defaultColWidth="9.140625" defaultRowHeight="15"/>
  <cols>
    <col min="10" max="10" width="9.42578125" bestFit="1" customWidth="1"/>
  </cols>
  <sheetData>
    <row r="1" spans="1:12" ht="16.5" thickBot="1">
      <c r="A1" s="2" t="s">
        <v>27</v>
      </c>
    </row>
    <row r="2" spans="1:12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</row>
    <row r="3" spans="1:12">
      <c r="A3" s="9" t="s">
        <v>11</v>
      </c>
      <c r="B3" s="9">
        <v>1246.9000000000001</v>
      </c>
      <c r="C3" s="9">
        <v>1247</v>
      </c>
      <c r="D3" s="14">
        <v>1246.8</v>
      </c>
      <c r="E3" s="9">
        <v>1241.5999999999999</v>
      </c>
      <c r="F3" s="9">
        <v>1237.5999999999999</v>
      </c>
      <c r="G3" s="9">
        <v>1225.8</v>
      </c>
      <c r="H3" s="9">
        <v>1216.393</v>
      </c>
      <c r="I3" s="9">
        <v>1206.9479999999999</v>
      </c>
      <c r="J3" s="9">
        <v>1193.925</v>
      </c>
      <c r="K3" s="12">
        <v>1191.1650000000002</v>
      </c>
      <c r="L3" s="12">
        <v>1181.175</v>
      </c>
    </row>
    <row r="4" spans="1:12">
      <c r="A4" s="9" t="s">
        <v>12</v>
      </c>
      <c r="B4" s="9">
        <v>1244.0999999999999</v>
      </c>
      <c r="C4" s="9">
        <v>1244.5</v>
      </c>
      <c r="D4" s="14">
        <v>1244.5</v>
      </c>
      <c r="E4" s="9">
        <v>1239.2</v>
      </c>
      <c r="F4" s="9">
        <v>1234.5999999999999</v>
      </c>
      <c r="G4" s="9">
        <v>1222.8</v>
      </c>
      <c r="H4" s="9">
        <v>1214.153</v>
      </c>
      <c r="I4" s="9">
        <v>1204.54</v>
      </c>
      <c r="J4" s="9">
        <v>1193.5530000000001</v>
      </c>
      <c r="K4" s="12">
        <v>1187.8910000000001</v>
      </c>
      <c r="L4" s="12">
        <v>1177.8529999999998</v>
      </c>
    </row>
    <row r="5" spans="1:12">
      <c r="A5" s="9" t="s">
        <v>13</v>
      </c>
      <c r="B5" s="9">
        <v>1242.5</v>
      </c>
      <c r="C5" s="9">
        <v>1243.9000000000001</v>
      </c>
      <c r="D5" s="14">
        <v>1243.3</v>
      </c>
      <c r="E5" s="9">
        <v>1238.3</v>
      </c>
      <c r="F5" s="9">
        <v>1232.8</v>
      </c>
      <c r="G5" s="9">
        <v>1220.9000000000001</v>
      </c>
      <c r="H5" s="9">
        <v>1211.961</v>
      </c>
      <c r="I5" s="9">
        <v>1202.8350000000003</v>
      </c>
      <c r="J5" s="9">
        <v>1194.1580000000001</v>
      </c>
      <c r="K5" s="12">
        <v>1186.0739999999998</v>
      </c>
      <c r="L5" s="12">
        <v>1175.4490000000001</v>
      </c>
    </row>
    <row r="6" spans="1:12">
      <c r="A6" s="9" t="s">
        <v>14</v>
      </c>
      <c r="B6" s="9">
        <v>1244.0999999999999</v>
      </c>
      <c r="C6" s="9">
        <v>1246</v>
      </c>
      <c r="D6" s="14">
        <v>1244.4000000000001</v>
      </c>
      <c r="E6" s="9">
        <v>1239.5999999999999</v>
      </c>
      <c r="F6" s="9">
        <v>1234.5999999999999</v>
      </c>
      <c r="G6" s="9">
        <v>1221.2</v>
      </c>
      <c r="H6" s="9">
        <v>1213.4509999999998</v>
      </c>
      <c r="I6" s="9">
        <v>1204.9749999999999</v>
      </c>
      <c r="J6" s="9">
        <v>1196.1589999999999</v>
      </c>
      <c r="K6" s="12">
        <v>1188.7520000000002</v>
      </c>
      <c r="L6" s="12">
        <v>1174.9990000000003</v>
      </c>
    </row>
    <row r="7" spans="1:12">
      <c r="A7" s="9" t="s">
        <v>15</v>
      </c>
      <c r="B7" s="9">
        <v>1244.9000000000001</v>
      </c>
      <c r="C7" s="9">
        <v>1247.5999999999999</v>
      </c>
      <c r="D7" s="14">
        <v>1245.0999999999999</v>
      </c>
      <c r="E7" s="9">
        <v>1240.4000000000001</v>
      </c>
      <c r="F7" s="9">
        <v>1235.0999999999999</v>
      </c>
      <c r="G7" s="9">
        <v>1221.9000000000001</v>
      </c>
      <c r="H7" s="9">
        <v>1213.876</v>
      </c>
      <c r="I7" s="9">
        <v>1203.6930000000002</v>
      </c>
      <c r="J7" s="9">
        <v>1196.7619999999999</v>
      </c>
      <c r="K7" s="12">
        <v>1189.471</v>
      </c>
      <c r="L7" s="12">
        <v>1174.6849999999999</v>
      </c>
    </row>
    <row r="8" spans="1:12">
      <c r="A8" s="9" t="s">
        <v>16</v>
      </c>
      <c r="B8" s="9">
        <v>1245.9000000000001</v>
      </c>
      <c r="C8" s="9">
        <v>1248.8</v>
      </c>
      <c r="D8" s="14">
        <v>1246.2</v>
      </c>
      <c r="E8" s="9">
        <v>1241.3</v>
      </c>
      <c r="F8" s="9">
        <v>1236.2</v>
      </c>
      <c r="G8" s="9">
        <v>1222.5999999999999</v>
      </c>
      <c r="H8" s="9">
        <v>1214.1380000000001</v>
      </c>
      <c r="I8" s="9">
        <v>1204.1160000000002</v>
      </c>
      <c r="J8" s="9">
        <v>1199.8330000000001</v>
      </c>
      <c r="K8" s="12">
        <v>1190.2539999999999</v>
      </c>
      <c r="L8" s="12">
        <v>1174.9529999999997</v>
      </c>
    </row>
    <row r="9" spans="1:12">
      <c r="A9" s="9" t="s">
        <v>17</v>
      </c>
      <c r="B9" s="9">
        <v>1246.9000000000001</v>
      </c>
      <c r="C9" s="9">
        <v>1248.9000000000001</v>
      </c>
      <c r="D9" s="14">
        <v>1245.5</v>
      </c>
      <c r="E9" s="9">
        <v>1241.5999999999999</v>
      </c>
      <c r="F9" s="9">
        <v>1236.2</v>
      </c>
      <c r="G9" s="9">
        <v>1223.2</v>
      </c>
      <c r="H9" s="9">
        <v>1213.9179999999999</v>
      </c>
      <c r="I9" s="9">
        <v>1204.7169999999999</v>
      </c>
      <c r="J9" s="9">
        <v>1201.7819999999999</v>
      </c>
      <c r="K9" s="12">
        <v>1190.5920000000001</v>
      </c>
      <c r="L9" s="12">
        <v>1174.5920000000001</v>
      </c>
    </row>
    <row r="10" spans="1:12">
      <c r="A10" s="9" t="s">
        <v>18</v>
      </c>
      <c r="B10" s="9">
        <v>1247.7</v>
      </c>
      <c r="C10" s="9">
        <v>1249.2</v>
      </c>
      <c r="D10" s="14">
        <v>1245.8</v>
      </c>
      <c r="E10" s="9">
        <v>1241.2</v>
      </c>
      <c r="F10" s="9">
        <v>1235.8</v>
      </c>
      <c r="G10" s="9">
        <v>1222.2</v>
      </c>
      <c r="H10" s="9">
        <v>1212.7809999999999</v>
      </c>
      <c r="I10" s="9">
        <v>1204.011</v>
      </c>
      <c r="J10" s="9">
        <v>1201.9369999999999</v>
      </c>
      <c r="K10" s="12">
        <v>1189.8219999999999</v>
      </c>
      <c r="L10" s="12">
        <v>1174.1779999999999</v>
      </c>
    </row>
    <row r="11" spans="1:12">
      <c r="A11" s="9" t="s">
        <v>19</v>
      </c>
      <c r="B11" s="9">
        <v>1225.5999999999999</v>
      </c>
      <c r="C11" s="9">
        <v>1230</v>
      </c>
      <c r="D11" s="14">
        <v>1226.0999999999999</v>
      </c>
      <c r="E11" s="9">
        <v>1224</v>
      </c>
      <c r="F11" s="9">
        <v>1219.5</v>
      </c>
      <c r="G11" s="9">
        <v>1206.0999999999999</v>
      </c>
      <c r="H11" s="9">
        <v>1198.374</v>
      </c>
      <c r="I11" s="9">
        <v>1189.6559999999999</v>
      </c>
      <c r="J11" s="9">
        <v>1189.2259999999999</v>
      </c>
      <c r="K11" s="12">
        <v>1175.7849999999999</v>
      </c>
      <c r="L11" s="12">
        <v>1162.4460000000001</v>
      </c>
    </row>
    <row r="12" spans="1:12">
      <c r="A12" s="9" t="s">
        <v>20</v>
      </c>
      <c r="B12" s="9">
        <v>1223.5999999999999</v>
      </c>
      <c r="C12" s="9">
        <v>1227.9000000000001</v>
      </c>
      <c r="D12" s="14">
        <v>1224.2</v>
      </c>
      <c r="E12" s="9">
        <v>1223.3</v>
      </c>
      <c r="F12" s="9">
        <v>1217.9000000000001</v>
      </c>
      <c r="G12" s="9">
        <v>1203.723</v>
      </c>
      <c r="H12" s="9">
        <v>1196.0909999999999</v>
      </c>
      <c r="I12" s="9">
        <v>1186.991</v>
      </c>
      <c r="J12" s="9">
        <v>1185.817</v>
      </c>
      <c r="K12" s="12">
        <v>1173.6440000000002</v>
      </c>
      <c r="L12" s="12"/>
    </row>
    <row r="13" spans="1:12">
      <c r="A13" s="9" t="s">
        <v>21</v>
      </c>
      <c r="B13" s="9">
        <v>1239.5</v>
      </c>
      <c r="C13" s="9">
        <v>1241.7</v>
      </c>
      <c r="D13" s="14">
        <v>1236.5</v>
      </c>
      <c r="E13" s="9">
        <v>1233.3</v>
      </c>
      <c r="F13" s="9">
        <v>1223.3</v>
      </c>
      <c r="G13" s="9">
        <v>1213.018</v>
      </c>
      <c r="H13" s="9">
        <v>1203.6329999999998</v>
      </c>
      <c r="I13" s="9">
        <v>1192.873</v>
      </c>
      <c r="J13" s="9">
        <v>1191.0700000000002</v>
      </c>
      <c r="K13" s="12">
        <v>1179.4209999999998</v>
      </c>
      <c r="L13" s="12"/>
    </row>
    <row r="14" spans="1:12" ht="15.75" thickBot="1">
      <c r="A14" s="11" t="s">
        <v>22</v>
      </c>
      <c r="B14" s="11">
        <v>1245.9000000000001</v>
      </c>
      <c r="C14" s="11">
        <v>1246.0999999999999</v>
      </c>
      <c r="D14" s="15">
        <v>1240.8</v>
      </c>
      <c r="E14" s="11">
        <v>1237.2</v>
      </c>
      <c r="F14" s="11">
        <v>1226.2</v>
      </c>
      <c r="G14" s="11">
        <v>1216.2280000000001</v>
      </c>
      <c r="H14" s="11">
        <v>1207.039</v>
      </c>
      <c r="I14" s="11">
        <v>1192.6590000000001</v>
      </c>
      <c r="J14" s="11">
        <v>1193.114</v>
      </c>
      <c r="K14" s="15">
        <v>1181.3709999999999</v>
      </c>
      <c r="L14" s="1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L14"/>
  <sheetViews>
    <sheetView workbookViewId="0">
      <selection activeCell="N22" sqref="N22"/>
    </sheetView>
  </sheetViews>
  <sheetFormatPr defaultColWidth="9.140625" defaultRowHeight="15"/>
  <cols>
    <col min="10" max="10" width="9" customWidth="1"/>
    <col min="11" max="11" width="8.140625" customWidth="1"/>
  </cols>
  <sheetData>
    <row r="1" spans="1:12" ht="16.5" thickBot="1">
      <c r="A1" s="2" t="s">
        <v>28</v>
      </c>
    </row>
    <row r="2" spans="1:12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</row>
    <row r="3" spans="1:12">
      <c r="A3" s="8" t="s">
        <v>11</v>
      </c>
      <c r="B3" s="9">
        <v>1046.2</v>
      </c>
      <c r="C3" s="14">
        <v>1007.7</v>
      </c>
      <c r="D3" s="9">
        <v>963.9</v>
      </c>
      <c r="E3" s="9">
        <v>916.5</v>
      </c>
      <c r="F3" s="9">
        <v>874.8</v>
      </c>
      <c r="G3" s="9">
        <v>775.4</v>
      </c>
      <c r="H3" s="9">
        <v>719.20399999999995</v>
      </c>
      <c r="I3" s="9">
        <v>666.66099999999983</v>
      </c>
      <c r="J3" s="25">
        <v>636.83000000000004</v>
      </c>
      <c r="K3" s="12">
        <v>593.1350000000001</v>
      </c>
      <c r="L3" s="12">
        <v>555.08499999999981</v>
      </c>
    </row>
    <row r="4" spans="1:12">
      <c r="A4" s="8" t="s">
        <v>12</v>
      </c>
      <c r="B4" s="9">
        <v>1046.5</v>
      </c>
      <c r="C4" s="14">
        <v>1006.4</v>
      </c>
      <c r="D4" s="9">
        <v>962.6</v>
      </c>
      <c r="E4" s="9">
        <v>917.4</v>
      </c>
      <c r="F4" s="9">
        <v>873.8</v>
      </c>
      <c r="G4" s="9">
        <v>770.8</v>
      </c>
      <c r="H4" s="9">
        <v>716.26900000000001</v>
      </c>
      <c r="I4" s="9">
        <v>659.57600000000002</v>
      </c>
      <c r="J4" s="25">
        <v>633.59100000000001</v>
      </c>
      <c r="K4" s="12">
        <v>589.70900000000006</v>
      </c>
      <c r="L4" s="12">
        <v>551.36700000000008</v>
      </c>
    </row>
    <row r="5" spans="1:12">
      <c r="A5" s="8" t="s">
        <v>13</v>
      </c>
      <c r="B5" s="9">
        <v>1045.9000000000001</v>
      </c>
      <c r="C5" s="14">
        <v>1006.6</v>
      </c>
      <c r="D5" s="9">
        <v>960.5</v>
      </c>
      <c r="E5" s="9">
        <v>915.4</v>
      </c>
      <c r="F5" s="9">
        <v>868.1</v>
      </c>
      <c r="G5" s="9">
        <v>767.5</v>
      </c>
      <c r="H5" s="9">
        <v>714.10300000000007</v>
      </c>
      <c r="I5" s="9">
        <v>655.83899999999994</v>
      </c>
      <c r="J5" s="25">
        <v>630.17999999999995</v>
      </c>
      <c r="K5" s="12">
        <v>586.03499999999997</v>
      </c>
      <c r="L5" s="12">
        <v>547.79999999999995</v>
      </c>
    </row>
    <row r="6" spans="1:12">
      <c r="A6" s="8" t="s">
        <v>14</v>
      </c>
      <c r="B6" s="9">
        <v>1038.9000000000001</v>
      </c>
      <c r="C6" s="14">
        <v>1001.1</v>
      </c>
      <c r="D6" s="9">
        <v>953.3</v>
      </c>
      <c r="E6" s="9">
        <v>908.3</v>
      </c>
      <c r="F6" s="9">
        <v>861.8</v>
      </c>
      <c r="G6" s="9">
        <v>760.8</v>
      </c>
      <c r="H6" s="9">
        <v>709.65600000000006</v>
      </c>
      <c r="I6" s="9">
        <v>652.77799999999991</v>
      </c>
      <c r="J6" s="25">
        <v>625.78100000000006</v>
      </c>
      <c r="K6" s="12">
        <v>582.53099999999995</v>
      </c>
      <c r="L6" s="12">
        <v>544.43799999999999</v>
      </c>
    </row>
    <row r="7" spans="1:12">
      <c r="A7" s="8" t="s">
        <v>15</v>
      </c>
      <c r="B7" s="9">
        <v>1034.4000000000001</v>
      </c>
      <c r="C7" s="14">
        <v>998.7</v>
      </c>
      <c r="D7" s="9">
        <v>947.8</v>
      </c>
      <c r="E7" s="9">
        <v>902.5</v>
      </c>
      <c r="F7" s="9">
        <v>854.6</v>
      </c>
      <c r="G7" s="9">
        <v>755.2</v>
      </c>
      <c r="H7" s="9">
        <v>705.721</v>
      </c>
      <c r="I7" s="9">
        <v>658.59499999999991</v>
      </c>
      <c r="J7" s="25">
        <v>621.57300000000009</v>
      </c>
      <c r="K7" s="12">
        <v>578.43299999999999</v>
      </c>
      <c r="L7" s="12">
        <v>541.12599999999998</v>
      </c>
    </row>
    <row r="8" spans="1:12">
      <c r="A8" s="8" t="s">
        <v>16</v>
      </c>
      <c r="B8" s="9">
        <v>1031.7</v>
      </c>
      <c r="C8" s="14">
        <v>998.4</v>
      </c>
      <c r="D8" s="9">
        <v>947.8</v>
      </c>
      <c r="E8" s="9">
        <v>901.7</v>
      </c>
      <c r="F8" s="9">
        <v>852.3</v>
      </c>
      <c r="G8" s="9">
        <v>750.9</v>
      </c>
      <c r="H8" s="9">
        <v>702.048</v>
      </c>
      <c r="I8" s="9">
        <v>657.71800000000007</v>
      </c>
      <c r="J8" s="9">
        <v>617.91100000000006</v>
      </c>
      <c r="K8" s="12">
        <v>575.15599999999995</v>
      </c>
      <c r="L8" s="12">
        <v>538.68300000000011</v>
      </c>
    </row>
    <row r="9" spans="1:12">
      <c r="A9" s="8" t="s">
        <v>17</v>
      </c>
      <c r="B9" s="9">
        <v>1025.4000000000001</v>
      </c>
      <c r="C9" s="14">
        <v>991.9</v>
      </c>
      <c r="D9" s="9">
        <v>940.9</v>
      </c>
      <c r="E9" s="9">
        <v>895.3</v>
      </c>
      <c r="F9" s="9">
        <v>846</v>
      </c>
      <c r="G9" s="9">
        <v>747.6</v>
      </c>
      <c r="H9" s="9">
        <v>698.59199999999998</v>
      </c>
      <c r="I9" s="9">
        <v>657.19900000000007</v>
      </c>
      <c r="J9" s="9">
        <v>614.59100000000001</v>
      </c>
      <c r="K9" s="12">
        <v>572.21600000000001</v>
      </c>
      <c r="L9" s="12">
        <v>536.36</v>
      </c>
    </row>
    <row r="10" spans="1:12">
      <c r="A10" s="8" t="s">
        <v>18</v>
      </c>
      <c r="B10" s="9">
        <v>1026.4000000000001</v>
      </c>
      <c r="C10" s="14">
        <v>991.2</v>
      </c>
      <c r="D10" s="9">
        <v>940.3</v>
      </c>
      <c r="E10" s="9">
        <v>893.4</v>
      </c>
      <c r="F10" s="9">
        <v>843.4</v>
      </c>
      <c r="G10" s="9">
        <v>745</v>
      </c>
      <c r="H10" s="9">
        <v>695.30200000000002</v>
      </c>
      <c r="I10" s="9">
        <v>655.327</v>
      </c>
      <c r="J10" s="9">
        <v>611.72099999999989</v>
      </c>
      <c r="K10" s="12">
        <v>569.31200000000001</v>
      </c>
      <c r="L10" s="12">
        <v>534.13</v>
      </c>
    </row>
    <row r="11" spans="1:12">
      <c r="A11" s="8" t="s">
        <v>19</v>
      </c>
      <c r="B11" s="9">
        <v>1025.5999999999999</v>
      </c>
      <c r="C11" s="14">
        <v>987.9</v>
      </c>
      <c r="D11" s="9">
        <v>938.2</v>
      </c>
      <c r="E11" s="9">
        <v>891.1</v>
      </c>
      <c r="F11" s="9">
        <v>842.6</v>
      </c>
      <c r="G11" s="9">
        <v>741.6</v>
      </c>
      <c r="H11" s="9">
        <v>692.13400000000001</v>
      </c>
      <c r="I11" s="9">
        <v>649.91599999999994</v>
      </c>
      <c r="J11" s="9">
        <v>608.02099999999996</v>
      </c>
      <c r="K11" s="12">
        <v>566.149</v>
      </c>
      <c r="L11" s="12">
        <v>527.12700000000007</v>
      </c>
    </row>
    <row r="12" spans="1:12">
      <c r="A12" s="8" t="s">
        <v>20</v>
      </c>
      <c r="B12" s="9">
        <v>1020.8</v>
      </c>
      <c r="C12" s="14">
        <v>984</v>
      </c>
      <c r="D12" s="9">
        <v>935</v>
      </c>
      <c r="E12" s="9">
        <v>888.2</v>
      </c>
      <c r="F12" s="9">
        <v>830.1</v>
      </c>
      <c r="G12" s="9">
        <v>733.61399999999992</v>
      </c>
      <c r="H12" s="9">
        <v>686.05600000000004</v>
      </c>
      <c r="I12" s="9">
        <v>645.17000000000007</v>
      </c>
      <c r="J12" s="9">
        <v>603.83399999999995</v>
      </c>
      <c r="K12" s="12">
        <v>563.13800000000003</v>
      </c>
      <c r="L12" s="12"/>
    </row>
    <row r="13" spans="1:12">
      <c r="A13" s="8" t="s">
        <v>21</v>
      </c>
      <c r="B13" s="9">
        <v>1017.4</v>
      </c>
      <c r="C13" s="14">
        <v>977.1</v>
      </c>
      <c r="D13" s="9">
        <v>927.8</v>
      </c>
      <c r="E13" s="9">
        <v>882.7</v>
      </c>
      <c r="F13" s="9">
        <v>795.3</v>
      </c>
      <c r="G13" s="9">
        <v>729.00400000000002</v>
      </c>
      <c r="H13" s="9">
        <v>680.95500000000004</v>
      </c>
      <c r="I13" s="9">
        <v>642.87699999999995</v>
      </c>
      <c r="J13" s="9">
        <v>599.88600000000008</v>
      </c>
      <c r="K13" s="12">
        <v>560.35500000000002</v>
      </c>
      <c r="L13" s="12"/>
    </row>
    <row r="14" spans="1:12" ht="15.75" thickBot="1">
      <c r="A14" s="10" t="s">
        <v>22</v>
      </c>
      <c r="B14" s="11">
        <v>1014.4</v>
      </c>
      <c r="C14" s="15">
        <v>971.9</v>
      </c>
      <c r="D14" s="11">
        <v>923</v>
      </c>
      <c r="E14" s="11">
        <v>879.8</v>
      </c>
      <c r="F14" s="11">
        <v>783.6</v>
      </c>
      <c r="G14" s="11">
        <v>724.96</v>
      </c>
      <c r="H14" s="11">
        <v>675.25399999999991</v>
      </c>
      <c r="I14" s="11">
        <v>640.72300000000007</v>
      </c>
      <c r="J14" s="11">
        <v>597.64499999999998</v>
      </c>
      <c r="K14" s="15">
        <v>557.97900000000004</v>
      </c>
      <c r="L14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B9"/>
  <sheetViews>
    <sheetView workbookViewId="0">
      <selection activeCell="B10" sqref="B10"/>
    </sheetView>
  </sheetViews>
  <sheetFormatPr defaultRowHeight="15"/>
  <cols>
    <col min="1" max="1" width="29.85546875" customWidth="1"/>
    <col min="2" max="2" width="11.5703125" customWidth="1"/>
    <col min="3" max="4" width="8.5703125" customWidth="1"/>
    <col min="5" max="5" width="11.42578125" customWidth="1"/>
    <col min="6" max="6" width="9.85546875" customWidth="1"/>
    <col min="7" max="7" width="8.5703125" customWidth="1"/>
    <col min="8" max="8" width="10.140625" customWidth="1"/>
    <col min="9" max="9" width="11.28515625" customWidth="1"/>
  </cols>
  <sheetData>
    <row r="1" spans="1:2" ht="20.25" customHeight="1">
      <c r="A1" s="24" t="s">
        <v>101</v>
      </c>
    </row>
    <row r="2" spans="1:2" ht="24" customHeight="1" thickBot="1">
      <c r="B2" s="42" t="s">
        <v>117</v>
      </c>
    </row>
    <row r="3" spans="1:2" ht="22.5" customHeight="1" thickBot="1">
      <c r="A3" s="46" t="s">
        <v>103</v>
      </c>
      <c r="B3" s="43">
        <v>24062181</v>
      </c>
    </row>
    <row r="4" spans="1:2" ht="18" customHeight="1">
      <c r="A4" s="40" t="s">
        <v>9</v>
      </c>
      <c r="B4" s="44">
        <v>11482383.250489999</v>
      </c>
    </row>
    <row r="5" spans="1:2" ht="18" customHeight="1">
      <c r="A5" s="40" t="s">
        <v>10</v>
      </c>
      <c r="B5" s="44">
        <v>7080913.2554799998</v>
      </c>
    </row>
    <row r="6" spans="1:2" ht="18" customHeight="1">
      <c r="A6" s="40" t="s">
        <v>100</v>
      </c>
      <c r="B6" s="44">
        <v>2206286.0602199999</v>
      </c>
    </row>
    <row r="7" spans="1:2" ht="18" customHeight="1">
      <c r="A7" s="40" t="s">
        <v>40</v>
      </c>
      <c r="B7" s="44">
        <v>1280729.2181899999</v>
      </c>
    </row>
    <row r="8" spans="1:2" ht="18" customHeight="1">
      <c r="A8" s="40" t="s">
        <v>42</v>
      </c>
      <c r="B8" s="44">
        <v>1095890.8812800001</v>
      </c>
    </row>
    <row r="9" spans="1:2" ht="18" customHeight="1" thickBot="1">
      <c r="A9" s="41" t="s">
        <v>102</v>
      </c>
      <c r="B9" s="45">
        <f>B3-SUM(B4:B8)</f>
        <v>915978.33434000239</v>
      </c>
    </row>
  </sheetData>
  <phoneticPr fontId="6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H80"/>
  <sheetViews>
    <sheetView topLeftCell="A55" zoomScale="80" zoomScaleNormal="80" workbookViewId="0">
      <selection activeCell="K92" sqref="K92"/>
    </sheetView>
  </sheetViews>
  <sheetFormatPr defaultRowHeight="15" outlineLevelRow="1"/>
  <cols>
    <col min="1" max="5" width="12.7109375" customWidth="1"/>
    <col min="6" max="6" width="13.140625" customWidth="1"/>
    <col min="7" max="7" width="12.7109375" customWidth="1"/>
    <col min="8" max="8" width="12.42578125" bestFit="1" customWidth="1"/>
    <col min="11" max="11" width="8.7109375" customWidth="1"/>
    <col min="19" max="19" width="8.7109375" customWidth="1"/>
  </cols>
  <sheetData>
    <row r="1" spans="1:8">
      <c r="A1" s="27" t="s">
        <v>83</v>
      </c>
      <c r="B1" s="27"/>
      <c r="C1" s="27"/>
      <c r="D1" s="27"/>
      <c r="E1" s="27"/>
      <c r="F1" s="28"/>
      <c r="G1" s="28"/>
    </row>
    <row r="2" spans="1:8">
      <c r="A2" s="29" t="s">
        <v>84</v>
      </c>
      <c r="E2" s="30"/>
      <c r="F2" s="31"/>
      <c r="G2" s="31"/>
    </row>
    <row r="3" spans="1:8">
      <c r="A3" s="32"/>
      <c r="B3" s="33" t="s">
        <v>86</v>
      </c>
      <c r="C3" s="33" t="s">
        <v>36</v>
      </c>
      <c r="D3" s="33" t="s">
        <v>37</v>
      </c>
      <c r="E3" s="33" t="s">
        <v>38</v>
      </c>
      <c r="F3" s="33" t="s">
        <v>41</v>
      </c>
      <c r="G3" s="33" t="s">
        <v>92</v>
      </c>
      <c r="H3" s="33" t="s">
        <v>109</v>
      </c>
    </row>
    <row r="4" spans="1:8">
      <c r="A4" s="34" t="s">
        <v>11</v>
      </c>
      <c r="B4" s="35">
        <v>999108.16168999998</v>
      </c>
      <c r="C4" s="35">
        <v>1068967.9937400001</v>
      </c>
      <c r="D4" s="35">
        <v>1074780.91396</v>
      </c>
      <c r="E4" s="35">
        <v>1167193.7126500001</v>
      </c>
      <c r="F4" s="35">
        <v>1536853.5123999999</v>
      </c>
      <c r="G4" s="35">
        <v>1398392.3957700003</v>
      </c>
      <c r="H4" s="35">
        <v>1401777.4729099998</v>
      </c>
    </row>
    <row r="5" spans="1:8">
      <c r="A5" s="30" t="s">
        <v>12</v>
      </c>
      <c r="B5" s="35">
        <v>968577.82453999983</v>
      </c>
      <c r="C5" s="35">
        <v>994789.32334</v>
      </c>
      <c r="D5" s="35">
        <v>1033770.3879499999</v>
      </c>
      <c r="E5" s="35">
        <v>1111541.1885599999</v>
      </c>
      <c r="F5" s="35">
        <v>1415879.8124899999</v>
      </c>
      <c r="G5" s="35">
        <v>1341347.00241</v>
      </c>
      <c r="H5" s="35">
        <v>1427589.48951</v>
      </c>
    </row>
    <row r="6" spans="1:8">
      <c r="A6" s="30" t="s">
        <v>13</v>
      </c>
      <c r="B6" s="35">
        <v>928290.45294999995</v>
      </c>
      <c r="C6" s="35">
        <v>900477.98011999996</v>
      </c>
      <c r="D6" s="35">
        <v>934949.18884999992</v>
      </c>
      <c r="E6" s="35">
        <v>951307.81111000001</v>
      </c>
      <c r="F6" s="35">
        <v>1188143.63956</v>
      </c>
      <c r="G6" s="35">
        <v>1160537.5733099999</v>
      </c>
      <c r="H6" s="35">
        <v>1206545.17086</v>
      </c>
    </row>
    <row r="7" spans="1:8">
      <c r="A7" s="30" t="s">
        <v>14</v>
      </c>
      <c r="B7" s="35">
        <v>843957.97149999999</v>
      </c>
      <c r="C7" s="35">
        <v>884177.54110999999</v>
      </c>
      <c r="D7" s="35">
        <v>926844.31910000008</v>
      </c>
      <c r="E7" s="35">
        <v>903556.32382000005</v>
      </c>
      <c r="F7" s="35">
        <v>1099104.6743400001</v>
      </c>
      <c r="G7" s="35">
        <v>1109550.9798399999</v>
      </c>
      <c r="H7" s="35">
        <v>1111604.2313099999</v>
      </c>
    </row>
    <row r="8" spans="1:8">
      <c r="A8" s="30" t="s">
        <v>15</v>
      </c>
      <c r="B8" s="35">
        <v>926946.87386000005</v>
      </c>
      <c r="C8" s="35">
        <v>934130.75112999987</v>
      </c>
      <c r="D8" s="35">
        <v>995746.23933000001</v>
      </c>
      <c r="E8" s="35">
        <v>1136076.1886800001</v>
      </c>
      <c r="F8" s="35">
        <v>1177042.5265700002</v>
      </c>
      <c r="G8" s="35">
        <v>1133661.6963800001</v>
      </c>
      <c r="H8" s="35">
        <v>1222877.4334800001</v>
      </c>
    </row>
    <row r="9" spans="1:8">
      <c r="A9" s="30" t="s">
        <v>16</v>
      </c>
      <c r="B9" s="35">
        <v>916181.99751000002</v>
      </c>
      <c r="C9" s="35">
        <v>928066.47601999994</v>
      </c>
      <c r="D9" s="35">
        <v>966476.47052000009</v>
      </c>
      <c r="E9" s="35">
        <v>1379859.26722</v>
      </c>
      <c r="F9" s="35">
        <v>1214582.4072799999</v>
      </c>
      <c r="G9" s="35">
        <v>1112969.2927600001</v>
      </c>
      <c r="H9" s="35">
        <v>1235659.0303</v>
      </c>
    </row>
    <row r="10" spans="1:8">
      <c r="A10" s="30" t="s">
        <v>17</v>
      </c>
      <c r="B10" s="35">
        <v>913183.49575</v>
      </c>
      <c r="C10" s="35">
        <v>940016.89775999985</v>
      </c>
      <c r="D10" s="35">
        <v>1023554.65176</v>
      </c>
      <c r="E10" s="35">
        <v>1365342.4110599998</v>
      </c>
      <c r="F10" s="35">
        <v>1179723.8554299998</v>
      </c>
      <c r="G10" s="35">
        <v>1137295.1112000002</v>
      </c>
      <c r="H10" s="35">
        <v>1254382.2732500001</v>
      </c>
    </row>
    <row r="11" spans="1:8">
      <c r="A11" s="30" t="s">
        <v>18</v>
      </c>
      <c r="B11" s="35">
        <v>942758.30337999994</v>
      </c>
      <c r="C11" s="35">
        <v>960026.05987999996</v>
      </c>
      <c r="D11" s="35">
        <v>1005539.74375</v>
      </c>
      <c r="E11" s="35">
        <v>1178558.8447400001</v>
      </c>
      <c r="F11" s="35">
        <v>1132547.9896300002</v>
      </c>
      <c r="G11" s="35">
        <v>1156589.4895299999</v>
      </c>
      <c r="H11" s="35">
        <v>1298027.18567</v>
      </c>
    </row>
    <row r="12" spans="1:8">
      <c r="A12" s="30" t="s">
        <v>19</v>
      </c>
      <c r="B12" s="35">
        <v>961871.63689000008</v>
      </c>
      <c r="C12" s="35">
        <v>957046.82027999999</v>
      </c>
      <c r="D12" s="35">
        <v>1040418.33693</v>
      </c>
      <c r="E12" s="35">
        <v>1181034.52223</v>
      </c>
      <c r="F12" s="35">
        <v>1177034.5794300002</v>
      </c>
      <c r="G12" s="35">
        <v>1211160.4264400001</v>
      </c>
      <c r="H12" s="35">
        <v>1323920.9632000001</v>
      </c>
    </row>
    <row r="13" spans="1:8">
      <c r="A13" s="30" t="s">
        <v>20</v>
      </c>
      <c r="B13" s="35">
        <v>951235.0862100001</v>
      </c>
      <c r="C13" s="35">
        <v>980239.76878000004</v>
      </c>
      <c r="D13" s="35">
        <v>1035397.0337200001</v>
      </c>
      <c r="E13" s="35">
        <v>1150640.3105599999</v>
      </c>
      <c r="F13" s="35">
        <v>1160946.0756399999</v>
      </c>
      <c r="G13" s="35">
        <v>1206859.6552500001</v>
      </c>
      <c r="H13" s="35"/>
    </row>
    <row r="14" spans="1:8">
      <c r="A14" s="30" t="s">
        <v>21</v>
      </c>
      <c r="B14" s="35">
        <v>966398.49374999991</v>
      </c>
      <c r="C14" s="35">
        <v>974678.97958000004</v>
      </c>
      <c r="D14" s="35">
        <v>1042115.8581599999</v>
      </c>
      <c r="E14" s="35">
        <v>1150854.6740200003</v>
      </c>
      <c r="F14" s="35">
        <v>1204937.1243700001</v>
      </c>
      <c r="G14" s="35">
        <v>1274862.87692</v>
      </c>
      <c r="H14" s="35"/>
    </row>
    <row r="15" spans="1:8">
      <c r="A15" s="30" t="s">
        <v>22</v>
      </c>
      <c r="B15" s="35">
        <v>991153.50945000001</v>
      </c>
      <c r="C15" s="35">
        <v>1010234.2249899999</v>
      </c>
      <c r="D15" s="35">
        <v>1102365.91909</v>
      </c>
      <c r="E15" s="35">
        <v>1417041.8228200001</v>
      </c>
      <c r="F15" s="35">
        <v>1290043.7421299999</v>
      </c>
      <c r="G15" s="35">
        <v>1338776.06489</v>
      </c>
      <c r="H15" s="35"/>
    </row>
    <row r="16" spans="1:8">
      <c r="B16" s="20">
        <f>SUM(B4:B15)</f>
        <v>11309663.807479998</v>
      </c>
      <c r="C16" s="20">
        <f t="shared" ref="C16:F16" si="0">SUM(C4:C15)</f>
        <v>11532852.81673</v>
      </c>
      <c r="D16" s="20">
        <f t="shared" si="0"/>
        <v>12181959.06312</v>
      </c>
      <c r="E16" s="20">
        <f t="shared" si="0"/>
        <v>14093007.077469999</v>
      </c>
      <c r="F16" s="20">
        <f t="shared" si="0"/>
        <v>14776839.939270001</v>
      </c>
      <c r="G16" s="20">
        <f>SUM(G4:G15)</f>
        <v>14582002.5647</v>
      </c>
      <c r="H16" s="20">
        <f>SUM(H4:H15)</f>
        <v>11482383.250489999</v>
      </c>
    </row>
    <row r="18" spans="1:8">
      <c r="A18" s="29" t="s">
        <v>89</v>
      </c>
      <c r="E18" s="30"/>
      <c r="F18" s="31"/>
      <c r="G18" s="31"/>
    </row>
    <row r="19" spans="1:8">
      <c r="A19" s="32"/>
      <c r="B19" s="33" t="s">
        <v>86</v>
      </c>
      <c r="C19" s="33" t="s">
        <v>36</v>
      </c>
      <c r="D19" s="33" t="s">
        <v>37</v>
      </c>
      <c r="E19" s="33" t="s">
        <v>38</v>
      </c>
      <c r="F19" s="33" t="s">
        <v>41</v>
      </c>
      <c r="G19" s="33" t="s">
        <v>92</v>
      </c>
      <c r="H19" s="33" t="s">
        <v>109</v>
      </c>
    </row>
    <row r="20" spans="1:8">
      <c r="A20" s="34" t="s">
        <v>11</v>
      </c>
      <c r="B20" s="35">
        <v>636335.91368000011</v>
      </c>
      <c r="C20" s="35">
        <v>682283.9786700001</v>
      </c>
      <c r="D20" s="35">
        <v>706649.25995000009</v>
      </c>
      <c r="E20" s="35">
        <v>733567.8317000001</v>
      </c>
      <c r="F20" s="35">
        <v>753769.59261000005</v>
      </c>
      <c r="G20" s="35">
        <v>768728.88620000007</v>
      </c>
      <c r="H20" s="35">
        <v>767174.61243999994</v>
      </c>
    </row>
    <row r="21" spans="1:8">
      <c r="A21" s="30" t="s">
        <v>12</v>
      </c>
      <c r="B21" s="35">
        <v>622106.11684999999</v>
      </c>
      <c r="C21" s="35">
        <v>666373.47312999994</v>
      </c>
      <c r="D21" s="35">
        <v>678747.5679400001</v>
      </c>
      <c r="E21" s="35">
        <v>725557.90098999999</v>
      </c>
      <c r="F21" s="35">
        <v>732427.07984999986</v>
      </c>
      <c r="G21" s="35">
        <v>738598.08573000005</v>
      </c>
      <c r="H21" s="35">
        <v>756613.70708999992</v>
      </c>
    </row>
    <row r="22" spans="1:8">
      <c r="A22" s="30" t="s">
        <v>13</v>
      </c>
      <c r="B22" s="35">
        <v>639961.08889000001</v>
      </c>
      <c r="C22" s="35">
        <v>676006.37506999995</v>
      </c>
      <c r="D22" s="35">
        <v>695380.52383000008</v>
      </c>
      <c r="E22" s="35">
        <v>734395.00512999995</v>
      </c>
      <c r="F22" s="35">
        <v>740276.57300999993</v>
      </c>
      <c r="G22" s="35">
        <v>755951.08600999997</v>
      </c>
      <c r="H22" s="35">
        <v>772840.24527999992</v>
      </c>
    </row>
    <row r="23" spans="1:8">
      <c r="A23" s="30" t="s">
        <v>14</v>
      </c>
      <c r="B23" s="35">
        <v>626041.92735999997</v>
      </c>
      <c r="C23" s="35">
        <v>663154.96771</v>
      </c>
      <c r="D23" s="35">
        <v>683523.73594000004</v>
      </c>
      <c r="E23" s="35">
        <v>711794.04562999995</v>
      </c>
      <c r="F23" s="35">
        <v>723455.67148999998</v>
      </c>
      <c r="G23" s="35">
        <v>737954.73748999997</v>
      </c>
      <c r="H23" s="35">
        <v>746723.51608999993</v>
      </c>
    </row>
    <row r="24" spans="1:8">
      <c r="A24" s="30" t="s">
        <v>15</v>
      </c>
      <c r="B24" s="35">
        <v>646907.83860000002</v>
      </c>
      <c r="C24" s="35">
        <v>683189.79975999997</v>
      </c>
      <c r="D24" s="35">
        <v>700918.47323</v>
      </c>
      <c r="E24" s="35">
        <v>725977.29764</v>
      </c>
      <c r="F24" s="35">
        <v>747755.89662999997</v>
      </c>
      <c r="G24" s="35">
        <v>756941.8523100001</v>
      </c>
      <c r="H24" s="35">
        <v>773623.07593000005</v>
      </c>
    </row>
    <row r="25" spans="1:8">
      <c r="A25" s="30" t="s">
        <v>16</v>
      </c>
      <c r="B25" s="35">
        <v>647411.99459000002</v>
      </c>
      <c r="C25" s="35">
        <v>680320.80145000003</v>
      </c>
      <c r="D25" s="35">
        <v>691939.30654999998</v>
      </c>
      <c r="E25" s="35">
        <v>737462.26555999997</v>
      </c>
      <c r="F25" s="35">
        <v>747452.90415999992</v>
      </c>
      <c r="G25" s="35">
        <v>749605.68899000005</v>
      </c>
      <c r="H25" s="35">
        <v>791457.49781999993</v>
      </c>
    </row>
    <row r="26" spans="1:8">
      <c r="A26" s="30" t="s">
        <v>17</v>
      </c>
      <c r="B26" s="35">
        <v>659037.22539000004</v>
      </c>
      <c r="C26" s="35">
        <v>693863.08464000002</v>
      </c>
      <c r="D26" s="35">
        <v>708692.50025000004</v>
      </c>
      <c r="E26" s="35">
        <v>769924.25991000002</v>
      </c>
      <c r="F26" s="35">
        <v>765284.11884999997</v>
      </c>
      <c r="G26" s="35">
        <v>763507.14964999992</v>
      </c>
      <c r="H26" s="35">
        <v>805853.41054999991</v>
      </c>
    </row>
    <row r="27" spans="1:8">
      <c r="A27" s="30" t="s">
        <v>18</v>
      </c>
      <c r="B27" s="35">
        <v>673337.97887999995</v>
      </c>
      <c r="C27" s="35">
        <v>705243.02078999998</v>
      </c>
      <c r="D27" s="35">
        <v>714096.26364000002</v>
      </c>
      <c r="E27" s="35">
        <v>761418.1399200001</v>
      </c>
      <c r="F27" s="35">
        <v>765897.93460000004</v>
      </c>
      <c r="G27" s="35">
        <v>773380.65846000006</v>
      </c>
      <c r="H27" s="35">
        <v>825403.82362999988</v>
      </c>
    </row>
    <row r="28" spans="1:8">
      <c r="A28" s="30" t="s">
        <v>19</v>
      </c>
      <c r="B28" s="35">
        <v>684604.52130999998</v>
      </c>
      <c r="C28" s="35">
        <v>712288.87617000006</v>
      </c>
      <c r="D28" s="35">
        <v>734726.21862000006</v>
      </c>
      <c r="E28" s="35">
        <v>774600.46270000003</v>
      </c>
      <c r="F28" s="35">
        <v>778627.13926999993</v>
      </c>
      <c r="G28" s="35">
        <v>790376.06069999991</v>
      </c>
      <c r="H28" s="35">
        <v>841223.36664999998</v>
      </c>
    </row>
    <row r="29" spans="1:8">
      <c r="A29" s="30" t="s">
        <v>20</v>
      </c>
      <c r="B29" s="35">
        <v>684332.98577000003</v>
      </c>
      <c r="C29" s="35">
        <v>714279.94648000004</v>
      </c>
      <c r="D29" s="35">
        <v>733035.33987999998</v>
      </c>
      <c r="E29" s="35">
        <v>773967.43651999999</v>
      </c>
      <c r="F29" s="35">
        <v>770994.79024999996</v>
      </c>
      <c r="G29" s="35">
        <v>781307.84777999995</v>
      </c>
      <c r="H29" s="35"/>
    </row>
    <row r="30" spans="1:8">
      <c r="A30" s="30" t="s">
        <v>21</v>
      </c>
      <c r="B30" s="35">
        <v>674616.59259000001</v>
      </c>
      <c r="C30" s="35">
        <v>693890.47212000005</v>
      </c>
      <c r="D30" s="35">
        <v>718446.34975000005</v>
      </c>
      <c r="E30" s="35">
        <v>752723.74047000008</v>
      </c>
      <c r="F30" s="35">
        <v>749175.64694000001</v>
      </c>
      <c r="G30" s="35">
        <v>761596.04089000006</v>
      </c>
      <c r="H30" s="35"/>
    </row>
    <row r="31" spans="1:8">
      <c r="A31" s="30" t="s">
        <v>22</v>
      </c>
      <c r="B31" s="35">
        <v>668876.10559000005</v>
      </c>
      <c r="C31" s="35">
        <v>692265.72831999999</v>
      </c>
      <c r="D31" s="35">
        <v>713083.86838999996</v>
      </c>
      <c r="E31" s="35">
        <v>753236.17272000003</v>
      </c>
      <c r="F31" s="35">
        <v>747912.01388999994</v>
      </c>
      <c r="G31" s="35">
        <v>753166.31137999997</v>
      </c>
      <c r="H31" s="35"/>
    </row>
    <row r="32" spans="1:8">
      <c r="B32" s="20">
        <f>SUM(B20:B31)</f>
        <v>7863570.2895000009</v>
      </c>
      <c r="C32" s="20">
        <f t="shared" ref="C32" si="1">SUM(C20:C31)</f>
        <v>8263160.5243099993</v>
      </c>
      <c r="D32" s="20">
        <f t="shared" ref="D32" si="2">SUM(D20:D31)</f>
        <v>8479239.4079700001</v>
      </c>
      <c r="E32" s="20">
        <f t="shared" ref="E32" si="3">SUM(E20:E31)</f>
        <v>8954624.55889</v>
      </c>
      <c r="F32" s="20">
        <f t="shared" ref="F32:H32" si="4">SUM(F20:F31)</f>
        <v>9023029.3615499996</v>
      </c>
      <c r="G32" s="20">
        <f t="shared" si="4"/>
        <v>9131114.4055899996</v>
      </c>
      <c r="H32" s="20">
        <f t="shared" si="4"/>
        <v>7080913.2554799998</v>
      </c>
    </row>
    <row r="34" spans="1:8">
      <c r="A34" s="29" t="s">
        <v>90</v>
      </c>
      <c r="E34" s="30"/>
      <c r="F34" s="31"/>
      <c r="G34" s="31"/>
    </row>
    <row r="35" spans="1:8">
      <c r="A35" s="32"/>
      <c r="B35" s="33" t="s">
        <v>86</v>
      </c>
      <c r="C35" s="33" t="s">
        <v>36</v>
      </c>
      <c r="D35" s="33" t="s">
        <v>37</v>
      </c>
      <c r="E35" s="33" t="s">
        <v>38</v>
      </c>
      <c r="F35" s="33" t="s">
        <v>41</v>
      </c>
      <c r="G35" s="33" t="s">
        <v>92</v>
      </c>
      <c r="H35" s="33" t="s">
        <v>109</v>
      </c>
    </row>
    <row r="36" spans="1:8">
      <c r="A36" s="34" t="s">
        <v>11</v>
      </c>
      <c r="B36" s="35">
        <v>128587.73729999999</v>
      </c>
      <c r="C36" s="35">
        <v>138128.39173999999</v>
      </c>
      <c r="D36" s="35">
        <v>143390.69661000001</v>
      </c>
      <c r="E36" s="35">
        <v>142996.99035000001</v>
      </c>
      <c r="F36" s="35">
        <v>191423.44634999995</v>
      </c>
      <c r="G36" s="35">
        <v>209666.36763999998</v>
      </c>
      <c r="H36" s="35">
        <v>161705.04721000002</v>
      </c>
    </row>
    <row r="37" spans="1:8">
      <c r="A37" s="30" t="s">
        <v>12</v>
      </c>
      <c r="B37" s="35">
        <v>131074.95878000002</v>
      </c>
      <c r="C37" s="35">
        <v>119167.85876999999</v>
      </c>
      <c r="D37" s="35">
        <v>122480.63258</v>
      </c>
      <c r="E37" s="35">
        <v>119683.36771999999</v>
      </c>
      <c r="F37" s="35">
        <v>158461.24207000004</v>
      </c>
      <c r="G37" s="35">
        <v>158416.19334999999</v>
      </c>
      <c r="H37" s="35">
        <v>127480.22701000003</v>
      </c>
    </row>
    <row r="38" spans="1:8">
      <c r="A38" s="30" t="s">
        <v>13</v>
      </c>
      <c r="B38" s="35">
        <v>136244.33867000003</v>
      </c>
      <c r="C38" s="35">
        <v>136762.02580999999</v>
      </c>
      <c r="D38" s="35">
        <v>130228.35636000002</v>
      </c>
      <c r="E38" s="35">
        <v>107360.25556000001</v>
      </c>
      <c r="F38" s="35">
        <v>163039.06597000003</v>
      </c>
      <c r="G38" s="35">
        <v>163008.37774</v>
      </c>
      <c r="H38" s="35">
        <v>135338.57936999999</v>
      </c>
    </row>
    <row r="39" spans="1:8">
      <c r="A39" s="30" t="s">
        <v>14</v>
      </c>
      <c r="B39" s="35">
        <v>99637.303769999999</v>
      </c>
      <c r="C39" s="35">
        <v>128487.37344</v>
      </c>
      <c r="D39" s="35">
        <v>113275.92458000001</v>
      </c>
      <c r="E39" s="35">
        <v>92152.627829999998</v>
      </c>
      <c r="F39" s="35">
        <v>174165.92151999997</v>
      </c>
      <c r="G39" s="35">
        <v>123058.19928</v>
      </c>
      <c r="H39" s="35">
        <v>103953.82074000001</v>
      </c>
    </row>
    <row r="40" spans="1:8">
      <c r="A40" s="30" t="s">
        <v>15</v>
      </c>
      <c r="B40" s="35">
        <v>113793.89817999999</v>
      </c>
      <c r="C40" s="35">
        <v>114035.32657999999</v>
      </c>
      <c r="D40" s="35">
        <v>123640.67870999999</v>
      </c>
      <c r="E40" s="35">
        <v>123975.77653</v>
      </c>
      <c r="F40" s="35">
        <v>172217.3162</v>
      </c>
      <c r="G40" s="35">
        <v>130994.72164</v>
      </c>
      <c r="H40" s="35">
        <v>122866.97439</v>
      </c>
    </row>
    <row r="41" spans="1:8">
      <c r="A41" s="30" t="s">
        <v>16</v>
      </c>
      <c r="B41" s="35">
        <v>104468.73107000001</v>
      </c>
      <c r="C41" s="35">
        <v>108317.10287</v>
      </c>
      <c r="D41" s="35">
        <v>103245.80254999999</v>
      </c>
      <c r="E41" s="35">
        <v>121480.97796999999</v>
      </c>
      <c r="F41" s="35">
        <v>140753.85440000001</v>
      </c>
      <c r="G41" s="35">
        <v>114885.92156</v>
      </c>
      <c r="H41" s="35">
        <v>118595.17856</v>
      </c>
    </row>
    <row r="42" spans="1:8">
      <c r="A42" s="30" t="s">
        <v>17</v>
      </c>
      <c r="B42" s="35">
        <v>99098.751319999996</v>
      </c>
      <c r="C42" s="35">
        <v>105242.48057999999</v>
      </c>
      <c r="D42" s="35">
        <v>120055.51776</v>
      </c>
      <c r="E42" s="35">
        <v>129254.84043699999</v>
      </c>
      <c r="F42" s="35">
        <v>126131.13448000001</v>
      </c>
      <c r="G42" s="35">
        <v>115095.32859999999</v>
      </c>
      <c r="H42" s="35">
        <v>103537.46210999996</v>
      </c>
    </row>
    <row r="43" spans="1:8">
      <c r="A43" s="30" t="s">
        <v>18</v>
      </c>
      <c r="B43" s="35">
        <v>103841.82244</v>
      </c>
      <c r="C43" s="35">
        <v>110608.9338</v>
      </c>
      <c r="D43" s="35">
        <v>107448.85172999999</v>
      </c>
      <c r="E43" s="35">
        <v>109639.09680000001</v>
      </c>
      <c r="F43" s="35">
        <v>116390.22416</v>
      </c>
      <c r="G43" s="35">
        <v>112149.5769</v>
      </c>
      <c r="H43" s="35">
        <v>109635.16485000002</v>
      </c>
    </row>
    <row r="44" spans="1:8">
      <c r="A44" s="30" t="s">
        <v>19</v>
      </c>
      <c r="B44" s="35">
        <v>105024.8937</v>
      </c>
      <c r="C44" s="35">
        <v>97637.832980000007</v>
      </c>
      <c r="D44" s="35">
        <v>107948.75254999999</v>
      </c>
      <c r="E44" s="35">
        <v>125200.5454</v>
      </c>
      <c r="F44" s="35">
        <v>117292.84117999999</v>
      </c>
      <c r="G44" s="35">
        <v>128161.53594000002</v>
      </c>
      <c r="H44" s="35">
        <v>112778.42704</v>
      </c>
    </row>
    <row r="45" spans="1:8">
      <c r="A45" s="30" t="s">
        <v>20</v>
      </c>
      <c r="B45" s="35">
        <v>110188.83837</v>
      </c>
      <c r="C45" s="35">
        <v>114452.12118999999</v>
      </c>
      <c r="D45" s="35">
        <v>118706.04123999999</v>
      </c>
      <c r="E45" s="35">
        <v>125565.74145999999</v>
      </c>
      <c r="F45" s="35">
        <v>119717.93998000001</v>
      </c>
      <c r="G45" s="35">
        <v>120919.89289000002</v>
      </c>
      <c r="H45" s="35"/>
    </row>
    <row r="46" spans="1:8">
      <c r="A46" s="30" t="s">
        <v>21</v>
      </c>
      <c r="B46" s="35">
        <v>108587.83560999999</v>
      </c>
      <c r="C46" s="35">
        <v>110474.52377999999</v>
      </c>
      <c r="D46" s="35">
        <v>107839.65952000002</v>
      </c>
      <c r="E46" s="35">
        <v>158666.95130000002</v>
      </c>
      <c r="F46" s="35">
        <v>128874.74249</v>
      </c>
      <c r="G46" s="35">
        <v>120625.33087999999</v>
      </c>
      <c r="H46" s="35"/>
    </row>
    <row r="47" spans="1:8">
      <c r="A47" s="30" t="s">
        <v>22</v>
      </c>
      <c r="B47" s="35">
        <v>90567.664919999996</v>
      </c>
      <c r="C47" s="35">
        <v>89779.476009999984</v>
      </c>
      <c r="D47" s="35">
        <v>93420.294869999983</v>
      </c>
      <c r="E47" s="35">
        <v>185020.22508999996</v>
      </c>
      <c r="F47" s="35">
        <v>143319.81045999998</v>
      </c>
      <c r="G47" s="35">
        <v>103434.45396999999</v>
      </c>
      <c r="H47" s="35"/>
    </row>
    <row r="48" spans="1:8">
      <c r="A48" s="20"/>
      <c r="B48" s="20">
        <f t="shared" ref="B48" si="5">SUM(B36:B47)</f>
        <v>1331116.7741299998</v>
      </c>
      <c r="C48" s="20">
        <f t="shared" ref="C48" si="6">SUM(C36:C47)</f>
        <v>1373093.4475499997</v>
      </c>
      <c r="D48" s="20">
        <f t="shared" ref="D48" si="7">SUM(D36:D47)</f>
        <v>1391681.2090599998</v>
      </c>
      <c r="E48" s="20">
        <f t="shared" ref="E48" si="8">SUM(E36:E47)</f>
        <v>1540997.3964470001</v>
      </c>
      <c r="F48" s="20">
        <f t="shared" ref="F48:H48" si="9">SUM(F36:F47)</f>
        <v>1751787.5392600002</v>
      </c>
      <c r="G48" s="20">
        <f t="shared" si="9"/>
        <v>1600415.9003900001</v>
      </c>
      <c r="H48" s="20">
        <f t="shared" si="9"/>
        <v>1095890.8812800001</v>
      </c>
    </row>
    <row r="50" spans="1:8">
      <c r="A50" s="29" t="s">
        <v>85</v>
      </c>
      <c r="E50" s="30"/>
      <c r="F50" s="31"/>
      <c r="G50" s="31"/>
    </row>
    <row r="51" spans="1:8">
      <c r="A51" s="32"/>
      <c r="B51" s="33" t="s">
        <v>86</v>
      </c>
      <c r="C51" s="33" t="s">
        <v>36</v>
      </c>
      <c r="D51" s="33" t="s">
        <v>37</v>
      </c>
      <c r="E51" s="33" t="s">
        <v>38</v>
      </c>
      <c r="F51" s="33" t="s">
        <v>41</v>
      </c>
      <c r="G51" s="33" t="s">
        <v>92</v>
      </c>
      <c r="H51" s="33" t="s">
        <v>109</v>
      </c>
    </row>
    <row r="52" spans="1:8">
      <c r="A52" s="34" t="s">
        <v>11</v>
      </c>
      <c r="B52" s="35">
        <v>79798.615720000002</v>
      </c>
      <c r="C52" s="35">
        <v>90113.24007</v>
      </c>
      <c r="D52" s="35">
        <v>94515.269809999998</v>
      </c>
      <c r="E52" s="35">
        <v>102534.44326999999</v>
      </c>
      <c r="F52" s="35">
        <v>190004.37899999999</v>
      </c>
      <c r="G52" s="35">
        <v>170118.05421999999</v>
      </c>
      <c r="H52" s="35">
        <v>187678.21721</v>
      </c>
    </row>
    <row r="53" spans="1:8">
      <c r="A53" s="30" t="s">
        <v>12</v>
      </c>
      <c r="B53" s="35">
        <v>93544.048650000012</v>
      </c>
      <c r="C53" s="35">
        <v>92568.6152</v>
      </c>
      <c r="D53" s="35">
        <v>101434.62702</v>
      </c>
      <c r="E53" s="35">
        <v>106301.17402000001</v>
      </c>
      <c r="F53" s="35">
        <v>145089.23334000001</v>
      </c>
      <c r="G53" s="35">
        <v>157542.87358000001</v>
      </c>
      <c r="H53" s="35">
        <v>200595.10769000003</v>
      </c>
    </row>
    <row r="54" spans="1:8">
      <c r="A54" s="30" t="s">
        <v>13</v>
      </c>
      <c r="B54" s="35">
        <v>102700.02708</v>
      </c>
      <c r="C54" s="35">
        <v>108529.50268999999</v>
      </c>
      <c r="D54" s="35">
        <v>119585.91583</v>
      </c>
      <c r="E54" s="35">
        <v>128305.66886000002</v>
      </c>
      <c r="F54" s="35">
        <v>102673.40928000001</v>
      </c>
      <c r="G54" s="35">
        <v>131666.65527000002</v>
      </c>
      <c r="H54" s="35">
        <v>152721.19924000002</v>
      </c>
    </row>
    <row r="55" spans="1:8">
      <c r="A55" s="30" t="s">
        <v>14</v>
      </c>
      <c r="B55" s="35">
        <v>82044.762009999991</v>
      </c>
      <c r="C55" s="35">
        <v>110887.61614000001</v>
      </c>
      <c r="D55" s="35">
        <v>109999.04318000001</v>
      </c>
      <c r="E55" s="35">
        <v>316298.74299</v>
      </c>
      <c r="F55" s="35">
        <v>148746.92521000002</v>
      </c>
      <c r="G55" s="35">
        <v>116932.77535</v>
      </c>
      <c r="H55" s="35">
        <v>157478.52215</v>
      </c>
    </row>
    <row r="56" spans="1:8">
      <c r="A56" s="30" t="s">
        <v>15</v>
      </c>
      <c r="B56" s="35">
        <v>77544.39598999999</v>
      </c>
      <c r="C56" s="35">
        <v>95534.614679999999</v>
      </c>
      <c r="D56" s="35">
        <v>106404.29718000001</v>
      </c>
      <c r="E56" s="35">
        <v>733228.51343000005</v>
      </c>
      <c r="F56" s="35">
        <v>266333.34574000002</v>
      </c>
      <c r="G56" s="35">
        <v>140096.56918000002</v>
      </c>
      <c r="H56" s="35">
        <v>163422.12486000001</v>
      </c>
    </row>
    <row r="57" spans="1:8">
      <c r="A57" s="30" t="s">
        <v>16</v>
      </c>
      <c r="B57" s="35">
        <v>62695.091240000002</v>
      </c>
      <c r="C57" s="35">
        <v>65715.642869999996</v>
      </c>
      <c r="D57" s="35">
        <v>94187.22262</v>
      </c>
      <c r="E57" s="35">
        <v>819929.13743999996</v>
      </c>
      <c r="F57" s="35">
        <v>213941.92671999999</v>
      </c>
      <c r="G57" s="35">
        <v>128139.52392000001</v>
      </c>
      <c r="H57" s="35">
        <v>122549.86624</v>
      </c>
    </row>
    <row r="58" spans="1:8">
      <c r="A58" s="30" t="s">
        <v>17</v>
      </c>
      <c r="B58" s="35">
        <v>62670.201370000002</v>
      </c>
      <c r="C58" s="35">
        <v>64010.945800000001</v>
      </c>
      <c r="D58" s="35">
        <v>75671.414470000003</v>
      </c>
      <c r="E58" s="35">
        <v>656669.69040000008</v>
      </c>
      <c r="F58" s="35">
        <v>103360.58035999998</v>
      </c>
      <c r="G58" s="35">
        <v>113426.19244999999</v>
      </c>
      <c r="H58" s="35">
        <v>116977.24416</v>
      </c>
    </row>
    <row r="59" spans="1:8">
      <c r="A59" s="30" t="s">
        <v>18</v>
      </c>
      <c r="B59" s="35">
        <v>55152.758800000003</v>
      </c>
      <c r="C59" s="35">
        <v>60576.166159999993</v>
      </c>
      <c r="D59" s="35">
        <v>63897.007770000004</v>
      </c>
      <c r="E59" s="35">
        <v>356974.72326999996</v>
      </c>
      <c r="F59" s="35">
        <v>87876.564879999991</v>
      </c>
      <c r="G59" s="35">
        <v>93734.282849999989</v>
      </c>
      <c r="H59" s="35">
        <v>101127.99915999999</v>
      </c>
    </row>
    <row r="60" spans="1:8">
      <c r="A60" s="30" t="s">
        <v>19</v>
      </c>
      <c r="B60" s="35">
        <v>46685.973909999993</v>
      </c>
      <c r="C60" s="35">
        <v>49952.729890000002</v>
      </c>
      <c r="D60" s="35">
        <v>54433.268259999997</v>
      </c>
      <c r="E60" s="35">
        <v>168722.4032</v>
      </c>
      <c r="F60" s="35">
        <v>68829.267609999995</v>
      </c>
      <c r="G60" s="35">
        <v>72950.655650000001</v>
      </c>
      <c r="H60" s="35">
        <v>78178.937480000008</v>
      </c>
    </row>
    <row r="61" spans="1:8">
      <c r="A61" s="30" t="s">
        <v>20</v>
      </c>
      <c r="B61" s="35">
        <v>56389.22075</v>
      </c>
      <c r="C61" s="35">
        <v>57360.831020000005</v>
      </c>
      <c r="D61" s="35">
        <v>63127.219020000004</v>
      </c>
      <c r="E61" s="35">
        <v>89526.416360000003</v>
      </c>
      <c r="F61" s="35">
        <v>92437.992400000003</v>
      </c>
      <c r="G61" s="35">
        <v>88502.933199999999</v>
      </c>
      <c r="H61" s="35"/>
    </row>
    <row r="62" spans="1:8">
      <c r="A62" s="30" t="s">
        <v>21</v>
      </c>
      <c r="B62" s="35">
        <v>78325.557719999997</v>
      </c>
      <c r="C62" s="35">
        <v>77498.039899999989</v>
      </c>
      <c r="D62" s="35">
        <v>91711.462649999987</v>
      </c>
      <c r="E62" s="35">
        <v>96899.805739999996</v>
      </c>
      <c r="F62" s="35">
        <v>148425.93718000001</v>
      </c>
      <c r="G62" s="35">
        <v>135317.53338000001</v>
      </c>
      <c r="H62" s="35"/>
    </row>
    <row r="63" spans="1:8">
      <c r="A63" s="30" t="s">
        <v>22</v>
      </c>
      <c r="B63" s="35">
        <v>85772.239600000001</v>
      </c>
      <c r="C63" s="35">
        <v>91131.947479999988</v>
      </c>
      <c r="D63" s="35">
        <v>101796.58661</v>
      </c>
      <c r="E63" s="35">
        <v>147898.5122</v>
      </c>
      <c r="F63" s="35">
        <v>161074.42465999999</v>
      </c>
      <c r="G63" s="35">
        <v>150617.35870000001</v>
      </c>
      <c r="H63" s="35"/>
    </row>
    <row r="64" spans="1:8">
      <c r="A64" s="20"/>
      <c r="B64" s="20">
        <f t="shared" ref="B64:H64" si="10">SUM(B52:B63)</f>
        <v>883322.89283999987</v>
      </c>
      <c r="C64" s="20">
        <f t="shared" si="10"/>
        <v>963879.89189999993</v>
      </c>
      <c r="D64" s="20">
        <f t="shared" si="10"/>
        <v>1076763.33442</v>
      </c>
      <c r="E64" s="20">
        <f t="shared" si="10"/>
        <v>3723289.2311800011</v>
      </c>
      <c r="F64" s="20">
        <f t="shared" si="10"/>
        <v>1728793.9863800001</v>
      </c>
      <c r="G64" s="20">
        <f t="shared" si="10"/>
        <v>1499045.4077500002</v>
      </c>
      <c r="H64" s="20">
        <f t="shared" si="10"/>
        <v>1280729.2181899999</v>
      </c>
    </row>
    <row r="66" spans="1:8" outlineLevel="1">
      <c r="A66" s="29" t="s">
        <v>110</v>
      </c>
    </row>
    <row r="67" spans="1:8" outlineLevel="1">
      <c r="B67" s="33" t="s">
        <v>86</v>
      </c>
      <c r="C67" s="33" t="s">
        <v>36</v>
      </c>
      <c r="D67" s="33" t="s">
        <v>37</v>
      </c>
      <c r="E67" s="33" t="s">
        <v>38</v>
      </c>
      <c r="F67" s="33" t="s">
        <v>41</v>
      </c>
      <c r="G67" s="33" t="s">
        <v>92</v>
      </c>
      <c r="H67" s="33" t="s">
        <v>109</v>
      </c>
    </row>
    <row r="68" spans="1:8" outlineLevel="1">
      <c r="A68" t="s">
        <v>11</v>
      </c>
      <c r="B68" s="35">
        <v>136409.20474000002</v>
      </c>
      <c r="C68" s="35">
        <v>141824.14977000002</v>
      </c>
      <c r="D68" s="35">
        <v>153088.10825999998</v>
      </c>
      <c r="E68" s="35">
        <v>163176.92299000002</v>
      </c>
      <c r="F68" s="35">
        <v>200795.00899999999</v>
      </c>
      <c r="G68" s="35">
        <v>197060.60634</v>
      </c>
      <c r="H68" s="35">
        <v>235129.91176999998</v>
      </c>
    </row>
    <row r="69" spans="1:8" outlineLevel="1">
      <c r="A69" t="s">
        <v>12</v>
      </c>
      <c r="B69" s="35">
        <v>132573.54988999999</v>
      </c>
      <c r="C69" s="35">
        <v>138166.46531999999</v>
      </c>
      <c r="D69" s="35">
        <v>145882.14291</v>
      </c>
      <c r="E69" s="35">
        <v>161554.51234000002</v>
      </c>
      <c r="F69" s="35">
        <v>194466.75112999999</v>
      </c>
      <c r="G69" s="35">
        <v>186164.45052999997</v>
      </c>
      <c r="H69" s="35">
        <v>233275.16407000003</v>
      </c>
    </row>
    <row r="70" spans="1:8" outlineLevel="1">
      <c r="A70" t="s">
        <v>13</v>
      </c>
      <c r="B70" s="35">
        <v>139885.71549999999</v>
      </c>
      <c r="C70" s="35">
        <v>141814.38184000002</v>
      </c>
      <c r="D70" s="35">
        <v>152567.6525</v>
      </c>
      <c r="E70" s="35">
        <v>168391.11726</v>
      </c>
      <c r="F70" s="35">
        <v>200884.64143000002</v>
      </c>
      <c r="G70" s="35">
        <v>200334.44959</v>
      </c>
      <c r="H70" s="35">
        <v>245644.99013999998</v>
      </c>
    </row>
    <row r="71" spans="1:8" outlineLevel="1">
      <c r="A71" t="s">
        <v>14</v>
      </c>
      <c r="B71" s="35">
        <v>132514.00635000001</v>
      </c>
      <c r="C71" s="35">
        <v>136604.82270999998</v>
      </c>
      <c r="D71" s="35">
        <v>147762.21256000001</v>
      </c>
      <c r="E71" s="35">
        <v>165307.21119999999</v>
      </c>
      <c r="F71" s="35">
        <v>187922.94939000002</v>
      </c>
      <c r="G71" s="35">
        <v>191679.55965000001</v>
      </c>
      <c r="H71" s="35">
        <v>232256.76082999998</v>
      </c>
    </row>
    <row r="72" spans="1:8" outlineLevel="1">
      <c r="A72" t="s">
        <v>15</v>
      </c>
      <c r="B72" s="35">
        <v>139427.03505999999</v>
      </c>
      <c r="C72" s="35">
        <v>143981.01858999999</v>
      </c>
      <c r="D72" s="35">
        <v>154835.43807</v>
      </c>
      <c r="E72" s="35">
        <v>175590.02694000001</v>
      </c>
      <c r="F72" s="35">
        <v>192850.57326</v>
      </c>
      <c r="G72" s="35">
        <v>203629.83955999999</v>
      </c>
      <c r="H72" s="35">
        <v>248939.26706000004</v>
      </c>
    </row>
    <row r="73" spans="1:8" outlineLevel="1">
      <c r="A73" t="s">
        <v>16</v>
      </c>
      <c r="B73" s="35">
        <v>138725.31900999998</v>
      </c>
      <c r="C73" s="35">
        <v>144003.74812999999</v>
      </c>
      <c r="D73" s="35">
        <v>152011.71721999996</v>
      </c>
      <c r="E73" s="35">
        <v>188763.23843</v>
      </c>
      <c r="F73" s="35">
        <v>191348.96695</v>
      </c>
      <c r="G73" s="35">
        <v>206300.49486000001</v>
      </c>
      <c r="H73" s="35">
        <v>247450.97556999995</v>
      </c>
    </row>
    <row r="74" spans="1:8" outlineLevel="1">
      <c r="A74" t="s">
        <v>17</v>
      </c>
      <c r="B74" s="35">
        <v>139190.03221</v>
      </c>
      <c r="C74" s="35">
        <v>147074.37286</v>
      </c>
      <c r="D74" s="35">
        <v>159318.85129999998</v>
      </c>
      <c r="E74" s="35">
        <v>207090.50047</v>
      </c>
      <c r="F74" s="35">
        <v>196368.43121000001</v>
      </c>
      <c r="G74" s="35">
        <v>214346.77766999998</v>
      </c>
      <c r="H74" s="35">
        <v>253123.40323999999</v>
      </c>
    </row>
    <row r="75" spans="1:8" outlineLevel="1">
      <c r="A75" t="s">
        <v>18</v>
      </c>
      <c r="B75" s="35">
        <v>140512.96297999998</v>
      </c>
      <c r="C75" s="35">
        <v>146548.39648</v>
      </c>
      <c r="D75" s="35">
        <v>156130.01408000002</v>
      </c>
      <c r="E75" s="35">
        <v>199137.59118000002</v>
      </c>
      <c r="F75" s="35">
        <v>189531.70025999998</v>
      </c>
      <c r="G75" s="35">
        <v>214426.10115999999</v>
      </c>
      <c r="H75" s="35">
        <v>253860.15784999999</v>
      </c>
    </row>
    <row r="76" spans="1:8" outlineLevel="1">
      <c r="A76" t="s">
        <v>19</v>
      </c>
      <c r="B76" s="35">
        <v>141609.91954</v>
      </c>
      <c r="C76" s="35">
        <v>143939.87902000002</v>
      </c>
      <c r="D76" s="35">
        <v>157584.55103</v>
      </c>
      <c r="E76" s="35">
        <v>205133.92086999997</v>
      </c>
      <c r="F76" s="35">
        <v>187055.55671</v>
      </c>
      <c r="G76" s="35">
        <v>218018.22135000001</v>
      </c>
      <c r="H76" s="35">
        <v>256605.42968999999</v>
      </c>
    </row>
    <row r="77" spans="1:8" outlineLevel="1">
      <c r="A77" t="s">
        <v>20</v>
      </c>
      <c r="B77" s="35">
        <v>144361.00964999999</v>
      </c>
      <c r="C77" s="35">
        <v>149984.18203999999</v>
      </c>
      <c r="D77" s="35">
        <v>162051.92866999999</v>
      </c>
      <c r="E77" s="35">
        <v>209237.45842000001</v>
      </c>
      <c r="F77" s="35">
        <v>190226.70093000002</v>
      </c>
      <c r="G77" s="35">
        <v>221643.68547</v>
      </c>
      <c r="H77" s="35"/>
    </row>
    <row r="78" spans="1:8" outlineLevel="1">
      <c r="A78" t="s">
        <v>21</v>
      </c>
      <c r="B78" s="35">
        <v>140952.57958000002</v>
      </c>
      <c r="C78" s="35">
        <v>146694.40453</v>
      </c>
      <c r="D78" s="35">
        <v>156439.68680000005</v>
      </c>
      <c r="E78" s="35">
        <v>204013.37667</v>
      </c>
      <c r="F78" s="35">
        <v>186774.01819999999</v>
      </c>
      <c r="G78" s="35">
        <v>220420.11804</v>
      </c>
      <c r="H78" s="35"/>
    </row>
    <row r="79" spans="1:8" outlineLevel="1">
      <c r="A79" t="s">
        <v>22</v>
      </c>
      <c r="B79" s="35">
        <v>139310.12241000001</v>
      </c>
      <c r="C79" s="35">
        <v>147407.05396000002</v>
      </c>
      <c r="D79" s="35">
        <v>156240.86103999999</v>
      </c>
      <c r="E79" s="35">
        <v>205838.56687000001</v>
      </c>
      <c r="F79" s="35">
        <v>190990.86608999997</v>
      </c>
      <c r="G79" s="35">
        <v>224997.97706</v>
      </c>
      <c r="H79" s="35"/>
    </row>
    <row r="80" spans="1:8" outlineLevel="1">
      <c r="B80" s="20">
        <f t="shared" ref="B80:H80" si="11">SUM(B68:B79)</f>
        <v>1665471.45692</v>
      </c>
      <c r="C80" s="20">
        <f t="shared" si="11"/>
        <v>1728042.8752499998</v>
      </c>
      <c r="D80" s="20">
        <f t="shared" si="11"/>
        <v>1853913.16444</v>
      </c>
      <c r="E80" s="20">
        <f t="shared" si="11"/>
        <v>2253234.4436400002</v>
      </c>
      <c r="F80" s="20">
        <f t="shared" si="11"/>
        <v>2309216.1645599999</v>
      </c>
      <c r="G80" s="20">
        <f t="shared" si="11"/>
        <v>2499022.2812799998</v>
      </c>
      <c r="H80" s="20">
        <f t="shared" si="11"/>
        <v>2206286.0602199999</v>
      </c>
    </row>
  </sheetData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wskaźnik pokrycia</vt:lpstr>
      <vt:lpstr>przypis składek</vt:lpstr>
      <vt:lpstr>ubezpieczeni</vt:lpstr>
      <vt:lpstr>cudzoziemcy</vt:lpstr>
      <vt:lpstr>liczba emerytur</vt:lpstr>
      <vt:lpstr>liczba rent rodzinnych</vt:lpstr>
      <vt:lpstr>liczba rent niezdolności</vt:lpstr>
      <vt:lpstr>Pozostałe świadczenia</vt:lpstr>
      <vt:lpstr>zasiłki</vt:lpstr>
      <vt:lpstr>stan 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Dana</cp:lastModifiedBy>
  <dcterms:created xsi:type="dcterms:W3CDTF">2018-11-27T10:32:45Z</dcterms:created>
  <dcterms:modified xsi:type="dcterms:W3CDTF">2023-11-20T12:10:17Z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