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92" yWindow="60" windowWidth="15312" windowHeight="11736" tabRatio="930"/>
  </bookViews>
  <sheets>
    <sheet name="wskaźnik pokrycia" sheetId="1" r:id="rId1"/>
    <sheet name="przypis składek" sheetId="3" r:id="rId2"/>
    <sheet name="cudzoziemcy" sheetId="13" r:id="rId3"/>
    <sheet name="liczba emerytur" sheetId="9" r:id="rId4"/>
    <sheet name="liczba rent rodzinnych" sheetId="10" r:id="rId5"/>
    <sheet name="liczba rent niezdolności" sheetId="11" r:id="rId6"/>
    <sheet name="zasiłki1" sheetId="4" r:id="rId7"/>
    <sheet name="zasiłki2" sheetId="15" r:id="rId8"/>
    <sheet name="stan FUS" sheetId="6" r:id="rId9"/>
  </sheets>
  <calcPr calcId="145621"/>
</workbook>
</file>

<file path=xl/calcChain.xml><?xml version="1.0" encoding="utf-8"?>
<calcChain xmlns="http://schemas.openxmlformats.org/spreadsheetml/2006/main">
  <c r="N4" i="6" l="1"/>
  <c r="C45" i="13" l="1"/>
  <c r="B44" i="13" l="1"/>
  <c r="C44" i="13"/>
  <c r="D44" i="13"/>
  <c r="B45" i="13"/>
  <c r="D45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40" i="13" l="1"/>
</calcChain>
</file>

<file path=xl/sharedStrings.xml><?xml version="1.0" encoding="utf-8"?>
<sst xmlns="http://schemas.openxmlformats.org/spreadsheetml/2006/main" count="172" uniqueCount="98">
  <si>
    <t xml:space="preserve"> </t>
  </si>
  <si>
    <t>FUS</t>
  </si>
  <si>
    <t>Wskaźnik pokrycia wydatków wpływami ze składek i ich pochodnych</t>
  </si>
  <si>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</si>
  <si>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</si>
  <si>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</si>
  <si>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</si>
  <si>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</si>
  <si>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</si>
  <si>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</si>
  <si>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</si>
  <si>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</si>
  <si>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</si>
  <si>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</si>
  <si>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</si>
  <si>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</si>
  <si>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</si>
  <si>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</si>
  <si>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</si>
  <si>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</si>
  <si>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</si>
  <si>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</si>
  <si>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</si>
  <si>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</si>
  <si>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</si>
  <si>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</si>
  <si>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Stan funduszu na koniec okresu (w mln zł)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</si>
  <si>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</si>
  <si>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</si>
  <si>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</si>
  <si>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</si>
  <si>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</si>
  <si>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</si>
  <si>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</si>
  <si>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</si>
  <si>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</si>
  <si>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</si>
  <si>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</si>
  <si>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</si>
  <si>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2018 r.</t>
  </si>
  <si>
    <t>2019 r.</t>
  </si>
  <si>
    <t>Kwoty wypłat zasiłków (w mln zł)</t>
  </si>
  <si>
    <t>2019</t>
  </si>
  <si>
    <t>2020 r.</t>
  </si>
  <si>
    <t>Wpływy składek na FUS (w mln zł)</t>
  </si>
  <si>
    <t>Zasiłki opiekuńcze</t>
  </si>
  <si>
    <t>2021 r.</t>
  </si>
  <si>
    <t>Zasiłki pogrzebowe</t>
  </si>
  <si>
    <t>I półrocze 2021</t>
  </si>
  <si>
    <t>I półrocze 2021 r.</t>
  </si>
  <si>
    <t>Ubezpieczeni</t>
  </si>
  <si>
    <t>Obywatele Ukrainy</t>
  </si>
  <si>
    <t>Pozostali</t>
  </si>
  <si>
    <t>I kw 2012</t>
  </si>
  <si>
    <t>II kw 2012</t>
  </si>
  <si>
    <t>III kw 2012</t>
  </si>
  <si>
    <t>IV kw 2012</t>
  </si>
  <si>
    <t>I kw 2013</t>
  </si>
  <si>
    <t>II kw 2013</t>
  </si>
  <si>
    <t>III kw 2013</t>
  </si>
  <si>
    <t>IV kw 2013</t>
  </si>
  <si>
    <t>I kw 2014</t>
  </si>
  <si>
    <t>II kw 2014</t>
  </si>
  <si>
    <t>III kw 2014</t>
  </si>
  <si>
    <t>IV kw 2014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</si>
  <si>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</si>
  <si>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</si>
  <si>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</si>
  <si>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</si>
  <si>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</si>
  <si>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</si>
  <si>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</si>
  <si>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</si>
  <si>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</si>
  <si>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</si>
  <si>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</si>
  <si>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</si>
  <si>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</si>
  <si>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</si>
  <si>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</si>
  <si>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</si>
  <si>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</si>
  <si>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</si>
  <si>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</si>
  <si>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</si>
  <si>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</si>
  <si>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</si>
  <si>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</si>
  <si>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</si>
  <si>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</si>
  <si>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</si>
  <si>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II kw 2021 do II kw 2020</t>
  </si>
  <si>
    <t>II kw 2021 do IV kw 2020</t>
  </si>
  <si>
    <t>KWOTY WYPŁAT</t>
  </si>
  <si>
    <t>Zasiłki chorobowe - kwota w tys. zł</t>
  </si>
  <si>
    <t>Zasiłki opiekuńcze - kwota w tys. zł</t>
  </si>
  <si>
    <t>2017 r.</t>
  </si>
  <si>
    <t>Cudzoziemcy - liczba osób ubezpieczonych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</si>
</sst>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5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9" borderId="0" applyNumberFormat="0" applyBorder="0" applyAlignment="0" applyProtection="0"/>
    <xf numFmtId="0" fontId="15" fillId="15" borderId="0" applyNumberFormat="0" applyBorder="0" applyAlignment="0" applyProtection="0"/>
    <xf numFmtId="0" fontId="1" fillId="11" borderId="0" applyNumberFormat="0" applyBorder="0" applyAlignment="0" applyProtection="0"/>
    <xf numFmtId="0" fontId="15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0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6" borderId="0" applyNumberFormat="0" applyBorder="0" applyAlignment="0" applyProtection="0"/>
    <xf numFmtId="0" fontId="15" fillId="21" borderId="0" applyNumberFormat="0" applyBorder="0" applyAlignment="0" applyProtection="0"/>
    <xf numFmtId="0" fontId="1" fillId="8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5" fillId="20" borderId="0" applyNumberFormat="0" applyBorder="0" applyAlignment="0" applyProtection="0"/>
    <xf numFmtId="0" fontId="1" fillId="12" borderId="0" applyNumberFormat="0" applyBorder="0" applyAlignment="0" applyProtection="0"/>
    <xf numFmtId="0" fontId="15" fillId="23" borderId="0" applyNumberFormat="0" applyBorder="0" applyAlignment="0" applyProtection="0"/>
    <xf numFmtId="0" fontId="1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167" fontId="11" fillId="0" borderId="6" applyFont="0" applyFill="0" applyBorder="0" applyProtection="0">
      <alignment horizontal="right" vertical="center"/>
    </xf>
    <xf numFmtId="168" fontId="11" fillId="0" borderId="6" applyFont="0" applyBorder="0">
      <alignment horizontal="right" vertical="center"/>
    </xf>
    <xf numFmtId="169" fontId="11" fillId="0" borderId="6" applyFont="0" applyFill="0" applyBorder="0" applyProtection="0">
      <alignment horizontal="right" vertical="center"/>
    </xf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18" borderId="7" applyNumberFormat="0" applyAlignment="0" applyProtection="0"/>
    <xf numFmtId="0" fontId="20" fillId="29" borderId="8" applyNumberFormat="0" applyAlignment="0" applyProtection="0"/>
    <xf numFmtId="165" fontId="21" fillId="0" borderId="0" applyFill="0" applyBorder="0" applyAlignment="0" applyProtection="0"/>
    <xf numFmtId="170" fontId="22" fillId="0" borderId="0" applyFont="0" applyFill="0" applyBorder="0" applyAlignment="0" applyProtection="0"/>
    <xf numFmtId="165" fontId="21" fillId="0" borderId="0" applyFill="0" applyBorder="0" applyAlignment="0" applyProtection="0"/>
    <xf numFmtId="165" fontId="11" fillId="0" borderId="0" applyFill="0" applyBorder="0" applyAlignment="0" applyProtection="0"/>
    <xf numFmtId="171" fontId="22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1" fillId="0" borderId="0" applyFill="0" applyBorder="0" applyAlignment="0" applyProtection="0"/>
    <xf numFmtId="172" fontId="21" fillId="0" borderId="0" applyFill="0" applyBorder="0" applyAlignment="0" applyProtection="0"/>
    <xf numFmtId="173" fontId="22" fillId="0" borderId="0" applyFont="0" applyFill="0" applyBorder="0" applyAlignment="0" applyProtection="0"/>
    <xf numFmtId="172" fontId="21" fillId="0" borderId="0" applyFill="0" applyBorder="0" applyAlignment="0" applyProtection="0"/>
    <xf numFmtId="172" fontId="11" fillId="0" borderId="0" applyFill="0" applyBorder="0" applyAlignment="0" applyProtection="0"/>
    <xf numFmtId="172" fontId="21" fillId="0" borderId="0" applyFill="0" applyBorder="0" applyAlignment="0" applyProtection="0"/>
    <xf numFmtId="174" fontId="22" fillId="0" borderId="0" applyFont="0" applyFill="0" applyBorder="0" applyAlignment="0" applyProtection="0"/>
    <xf numFmtId="175" fontId="21" fillId="0" borderId="0" applyFill="0" applyBorder="0" applyAlignment="0" applyProtection="0"/>
    <xf numFmtId="175" fontId="21" fillId="0" borderId="0" applyFill="0" applyBorder="0" applyAlignment="0" applyProtection="0"/>
    <xf numFmtId="175" fontId="11" fillId="0" borderId="0" applyFill="0" applyBorder="0" applyAlignment="0" applyProtection="0"/>
    <xf numFmtId="175" fontId="21" fillId="0" borderId="0" applyFill="0" applyBorder="0" applyAlignment="0" applyProtection="0"/>
    <xf numFmtId="0" fontId="23" fillId="23" borderId="7" applyNumberFormat="0" applyAlignment="0" applyProtection="0"/>
    <xf numFmtId="0" fontId="24" fillId="18" borderId="9" applyNumberFormat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177" fontId="11" fillId="0" borderId="0" applyFill="0" applyBorder="0" applyAlignment="0" applyProtection="0"/>
    <xf numFmtId="0" fontId="2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11" fillId="0" borderId="0" applyFont="0" applyFill="0" applyBorder="0" applyProtection="0">
      <alignment vertical="center"/>
    </xf>
    <xf numFmtId="0" fontId="2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1" fillId="0" borderId="0" applyFill="0" applyBorder="0" applyAlignment="0" applyProtection="0"/>
    <xf numFmtId="4" fontId="29" fillId="0" borderId="10" applyFill="0" applyBorder="0" applyProtection="0">
      <alignment vertical="center"/>
    </xf>
    <xf numFmtId="0" fontId="30" fillId="30" borderId="0" applyNumberFormat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23" borderId="7" applyNumberFormat="0" applyAlignment="0" applyProtection="0"/>
    <xf numFmtId="0" fontId="37" fillId="0" borderId="12" applyNumberFormat="0" applyFill="0" applyAlignment="0" applyProtection="0"/>
    <xf numFmtId="0" fontId="38" fillId="29" borderId="8" applyNumberFormat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5" fillId="0" borderId="0"/>
    <xf numFmtId="0" fontId="29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7" fillId="0" borderId="0"/>
    <xf numFmtId="0" fontId="46" fillId="0" borderId="0"/>
    <xf numFmtId="0" fontId="11" fillId="0" borderId="0"/>
    <xf numFmtId="0" fontId="1" fillId="0" borderId="0"/>
    <xf numFmtId="0" fontId="11" fillId="0" borderId="0"/>
    <xf numFmtId="0" fontId="21" fillId="0" borderId="0"/>
    <xf numFmtId="0" fontId="45" fillId="0" borderId="0"/>
    <xf numFmtId="0" fontId="1" fillId="0" borderId="0"/>
    <xf numFmtId="0" fontId="21" fillId="0" borderId="0"/>
    <xf numFmtId="0" fontId="2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1" fillId="0" borderId="0"/>
    <xf numFmtId="0" fontId="21" fillId="0" borderId="0"/>
    <xf numFmtId="0" fontId="1" fillId="0" borderId="0"/>
    <xf numFmtId="0" fontId="11" fillId="0" borderId="0"/>
    <xf numFmtId="0" fontId="1" fillId="0" borderId="0"/>
    <xf numFmtId="0" fontId="48" fillId="17" borderId="7" applyNumberFormat="0" applyFont="0" applyAlignment="0" applyProtection="0"/>
    <xf numFmtId="0" fontId="49" fillId="18" borderId="7" applyNumberFormat="0" applyAlignment="0" applyProtection="0"/>
    <xf numFmtId="0" fontId="50" fillId="18" borderId="9" applyNumberFormat="0" applyAlignment="0" applyProtection="0"/>
    <xf numFmtId="10" fontId="21" fillId="0" borderId="0" applyFill="0" applyBorder="0" applyAlignment="0" applyProtection="0"/>
    <xf numFmtId="10" fontId="21" fillId="0" borderId="0" applyFill="0" applyBorder="0" applyAlignment="0" applyProtection="0"/>
    <xf numFmtId="10" fontId="1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1" fillId="32" borderId="9" applyNumberFormat="0" applyProtection="0">
      <alignment vertical="center"/>
    </xf>
    <xf numFmtId="4" fontId="52" fillId="32" borderId="9" applyNumberFormat="0" applyProtection="0">
      <alignment vertical="center"/>
    </xf>
    <xf numFmtId="4" fontId="51" fillId="32" borderId="9" applyNumberFormat="0" applyProtection="0">
      <alignment horizontal="left" vertical="center" indent="1"/>
    </xf>
    <xf numFmtId="4" fontId="51" fillId="32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1" fillId="34" borderId="9" applyNumberFormat="0" applyProtection="0">
      <alignment horizontal="right" vertical="center"/>
    </xf>
    <xf numFmtId="4" fontId="51" fillId="35" borderId="9" applyNumberFormat="0" applyProtection="0">
      <alignment horizontal="right" vertical="center"/>
    </xf>
    <xf numFmtId="4" fontId="51" fillId="36" borderId="9" applyNumberFormat="0" applyProtection="0">
      <alignment horizontal="right" vertical="center"/>
    </xf>
    <xf numFmtId="4" fontId="51" fillId="37" borderId="9" applyNumberFormat="0" applyProtection="0">
      <alignment horizontal="right" vertical="center"/>
    </xf>
    <xf numFmtId="4" fontId="51" fillId="38" borderId="9" applyNumberFormat="0" applyProtection="0">
      <alignment horizontal="right" vertical="center"/>
    </xf>
    <xf numFmtId="4" fontId="51" fillId="39" borderId="9" applyNumberFormat="0" applyProtection="0">
      <alignment horizontal="right" vertical="center"/>
    </xf>
    <xf numFmtId="4" fontId="51" fillId="40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51" fillId="42" borderId="9" applyNumberFormat="0" applyProtection="0">
      <alignment horizontal="right" vertical="center"/>
    </xf>
    <xf numFmtId="4" fontId="53" fillId="43" borderId="9" applyNumberFormat="0" applyProtection="0">
      <alignment horizontal="left" vertical="center" indent="1"/>
    </xf>
    <xf numFmtId="4" fontId="51" fillId="44" borderId="15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11" fillId="0" borderId="0"/>
    <xf numFmtId="0" fontId="21" fillId="0" borderId="0"/>
    <xf numFmtId="4" fontId="51" fillId="49" borderId="9" applyNumberFormat="0" applyProtection="0">
      <alignment vertical="center"/>
    </xf>
    <xf numFmtId="4" fontId="52" fillId="49" borderId="9" applyNumberFormat="0" applyProtection="0">
      <alignment vertical="center"/>
    </xf>
    <xf numFmtId="4" fontId="51" fillId="49" borderId="9" applyNumberFormat="0" applyProtection="0">
      <alignment horizontal="left" vertical="center" indent="1"/>
    </xf>
    <xf numFmtId="4" fontId="51" fillId="49" borderId="9" applyNumberFormat="0" applyProtection="0">
      <alignment horizontal="left" vertical="center" indent="1"/>
    </xf>
    <xf numFmtId="4" fontId="51" fillId="44" borderId="9" applyNumberFormat="0" applyProtection="0">
      <alignment horizontal="right" vertical="center"/>
    </xf>
    <xf numFmtId="4" fontId="52" fillId="44" borderId="9" applyNumberFormat="0" applyProtection="0">
      <alignment horizontal="right" vertical="center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56" fillId="0" borderId="0"/>
    <xf numFmtId="0" fontId="56" fillId="0" borderId="0"/>
    <xf numFmtId="4" fontId="57" fillId="44" borderId="9" applyNumberFormat="0" applyProtection="0">
      <alignment horizontal="right" vertical="center"/>
    </xf>
    <xf numFmtId="0" fontId="13" fillId="0" borderId="0"/>
    <xf numFmtId="0" fontId="58" fillId="0" borderId="1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1" fillId="17" borderId="7" applyNumberFormat="0" applyFont="0" applyAlignment="0" applyProtection="0"/>
    <xf numFmtId="0" fontId="11" fillId="17" borderId="7" applyNumberFormat="0" applyFont="0" applyAlignment="0" applyProtection="0"/>
    <xf numFmtId="0" fontId="1" fillId="2" borderId="5" applyNumberFormat="0" applyFont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1" fillId="0" borderId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8" borderId="0" applyNumberFormat="0" applyBorder="0" applyAlignment="0" applyProtection="0"/>
  </cellStyleXfs>
  <cellXfs count="62">
    <xf numFmtId="0" fontId="0" fillId="0" borderId="0" xfId="0"/>
    <xf numFmtId="0" fontId="0" fillId="0" borderId="1" xfId="0" applyBorder="1"/>
    <xf numFmtId="4" fontId="0" fillId="0" borderId="0" xfId="0" applyNumberFormat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Fill="1" applyBorder="1"/>
    <xf numFmtId="0" fontId="0" fillId="0" borderId="3" xfId="0" applyBorder="1"/>
    <xf numFmtId="0" fontId="0" fillId="0" borderId="0" xfId="0"/>
    <xf numFmtId="0" fontId="0" fillId="0" borderId="0" xfId="0"/>
    <xf numFmtId="0" fontId="0" fillId="0" borderId="0" xfId="0" applyBorder="1"/>
    <xf numFmtId="0" fontId="5" fillId="0" borderId="2" xfId="5" applyFont="1" applyFill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/>
    <xf numFmtId="0" fontId="0" fillId="0" borderId="2" xfId="0" applyBorder="1"/>
    <xf numFmtId="164" fontId="0" fillId="0" borderId="0" xfId="0" applyNumberFormat="1" applyBorder="1"/>
    <xf numFmtId="165" fontId="6" fillId="0" borderId="0" xfId="5" applyNumberFormat="1" applyFont="1" applyFill="1" applyBorder="1"/>
    <xf numFmtId="165" fontId="6" fillId="0" borderId="1" xfId="5" applyNumberFormat="1" applyFont="1" applyFill="1" applyBorder="1"/>
    <xf numFmtId="0" fontId="8" fillId="0" borderId="4" xfId="7" applyFont="1" applyBorder="1" applyAlignment="1">
      <alignment vertical="center"/>
    </xf>
    <xf numFmtId="0" fontId="9" fillId="0" borderId="4" xfId="7" applyFont="1" applyBorder="1" applyAlignment="1"/>
    <xf numFmtId="0" fontId="9" fillId="0" borderId="4" xfId="7" applyFont="1" applyBorder="1" applyAlignment="1">
      <alignment horizontal="left"/>
    </xf>
    <xf numFmtId="0" fontId="9" fillId="0" borderId="0" xfId="7" applyFont="1" applyBorder="1" applyAlignment="1">
      <alignment horizontal="left"/>
    </xf>
    <xf numFmtId="165" fontId="10" fillId="0" borderId="0" xfId="0" applyNumberFormat="1" applyFont="1" applyBorder="1"/>
    <xf numFmtId="0" fontId="9" fillId="0" borderId="0" xfId="7" applyFont="1" applyBorder="1" applyAlignment="1">
      <alignment vertical="center"/>
    </xf>
    <xf numFmtId="0" fontId="9" fillId="0" borderId="1" xfId="7" applyFont="1" applyFill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Border="1" applyAlignment="1">
      <alignment vertical="center"/>
    </xf>
    <xf numFmtId="166" fontId="0" fillId="0" borderId="0" xfId="0" applyNumberFormat="1"/>
    <xf numFmtId="0" fontId="6" fillId="0" borderId="0" xfId="8" applyFont="1" applyFill="1" applyBorder="1" applyAlignment="1">
      <alignment horizontal="right" vertical="center"/>
    </xf>
    <xf numFmtId="164" fontId="0" fillId="0" borderId="0" xfId="3" applyNumberFormat="1" applyFont="1" applyBorder="1"/>
    <xf numFmtId="164" fontId="1" fillId="0" borderId="0" xfId="9" applyNumberFormat="1" applyFont="1" applyBorder="1"/>
    <xf numFmtId="0" fontId="2" fillId="0" borderId="0" xfId="2"/>
    <xf numFmtId="0" fontId="2" fillId="0" borderId="0" xfId="2" applyAlignment="1">
      <alignment wrapText="1"/>
    </xf>
    <xf numFmtId="3" fontId="2" fillId="0" borderId="0" xfId="2" applyNumberFormat="1"/>
    <xf numFmtId="3" fontId="2" fillId="0" borderId="0" xfId="2" applyNumberFormat="1" applyAlignment="1">
      <alignment wrapText="1"/>
    </xf>
    <xf numFmtId="164" fontId="0" fillId="0" borderId="0" xfId="4" applyNumberFormat="1" applyFont="1"/>
    <xf numFmtId="3" fontId="2" fillId="0" borderId="0" xfId="2" applyNumberFormat="1" applyFont="1"/>
    <xf numFmtId="0" fontId="2" fillId="0" borderId="0" xfId="2" applyAlignment="1">
      <alignment horizontal="center" vertical="center" wrapText="1"/>
    </xf>
    <xf numFmtId="0" fontId="12" fillId="0" borderId="0" xfId="2" applyFont="1"/>
    <xf numFmtId="0" fontId="0" fillId="50" borderId="0" xfId="0" applyFill="1" applyBorder="1"/>
    <xf numFmtId="4" fontId="55" fillId="50" borderId="0" xfId="0" applyNumberFormat="1" applyFont="1" applyFill="1" applyBorder="1" applyAlignment="1">
      <alignment horizontal="left" vertical="top" wrapText="1"/>
    </xf>
    <xf numFmtId="0" fontId="12" fillId="0" borderId="0" xfId="0" applyFont="1" applyBorder="1"/>
    <xf numFmtId="4" fontId="0" fillId="0" borderId="0" xfId="0" applyNumberFormat="1" applyFont="1" applyFill="1" applyBorder="1"/>
    <xf numFmtId="4" fontId="55" fillId="0" borderId="0" xfId="0" applyNumberFormat="1" applyFont="1" applyFill="1" applyBorder="1" applyAlignment="1">
      <alignment horizontal="left" vertical="top" wrapText="1"/>
    </xf>
    <xf numFmtId="183" fontId="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center"/>
    </xf>
    <xf numFmtId="183" fontId="0" fillId="0" borderId="0" xfId="0" applyNumberFormat="1" applyFont="1" applyFill="1" applyBorder="1"/>
    <xf numFmtId="165" fontId="55" fillId="0" borderId="0" xfId="0" applyNumberFormat="1" applyFont="1" applyFill="1" applyBorder="1" applyAlignment="1">
      <alignment horizontal="right" vertical="top" wrapText="1"/>
    </xf>
    <xf numFmtId="3" fontId="55" fillId="0" borderId="0" xfId="0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388">
    <cellStyle name="_PERSONAL" xfId="10"/>
    <cellStyle name="_PERSONAL_1" xfId="11"/>
    <cellStyle name="_PERSONAL_1_dialKartaDziałkiczI (2)" xfId="12"/>
    <cellStyle name="_PERSONAL_1_dialTabelaIDSP (2)" xfId="13"/>
    <cellStyle name="_PERSONAL_1_dialTabelaIIAIWO (2)" xfId="14"/>
    <cellStyle name="_PERSONAL_1_EDUKACJA" xfId="15"/>
    <cellStyle name="_PERSONAL_1_Tabela wskaźników" xfId="16"/>
    <cellStyle name="_PERSONAL_1_Zeszyt3" xfId="17"/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20% - akcent 1 2" xfId="24"/>
    <cellStyle name="20% - akcent 1 3" xfId="25"/>
    <cellStyle name="20% - akcent 2 2" xfId="26"/>
    <cellStyle name="20% - akcent 2 3" xfId="27"/>
    <cellStyle name="20% - akcent 3 2" xfId="28"/>
    <cellStyle name="20% - akcent 3 3" xfId="29"/>
    <cellStyle name="20% - akcent 4 2" xfId="30"/>
    <cellStyle name="20% - akcent 4 3" xfId="31"/>
    <cellStyle name="20% - akcent 5 2" xfId="32"/>
    <cellStyle name="20% - akcent 5 3" xfId="33"/>
    <cellStyle name="20% - akcent 6 2" xfId="34"/>
    <cellStyle name="20% - akcent 6 3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akcent 1 2" xfId="42"/>
    <cellStyle name="40% - akcent 1 3" xfId="43"/>
    <cellStyle name="40% - akcent 2 2" xfId="44"/>
    <cellStyle name="40% - akcent 2 3" xfId="45"/>
    <cellStyle name="40% - akcent 3 2" xfId="46"/>
    <cellStyle name="40% - akcent 3 3" xfId="47"/>
    <cellStyle name="40% - akcent 4 2" xfId="48"/>
    <cellStyle name="40% - akcent 4 3" xfId="49"/>
    <cellStyle name="40% - akcent 5 2" xfId="50"/>
    <cellStyle name="40% - akcent 5 3" xfId="51"/>
    <cellStyle name="40% - akcent 6 2" xfId="52"/>
    <cellStyle name="40% - akcent 6 3" xfId="53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akcent 1 2" xfId="60"/>
    <cellStyle name="60% - akcent 2 2" xfId="61"/>
    <cellStyle name="60% - akcent 3 2" xfId="62"/>
    <cellStyle name="60% - akcent 4 2" xfId="63"/>
    <cellStyle name="60% - akcent 5 2" xfId="64"/>
    <cellStyle name="60% - akcent 6 2" xfId="65"/>
    <cellStyle name="Accent1" xfId="66"/>
    <cellStyle name="Accent2" xfId="67"/>
    <cellStyle name="Accent3" xfId="68"/>
    <cellStyle name="Accent4" xfId="69"/>
    <cellStyle name="Accent5" xfId="70"/>
    <cellStyle name="Accent6" xfId="71"/>
    <cellStyle name="Aewowy" xfId="72"/>
    <cellStyle name="Aewowy1" xfId="73"/>
    <cellStyle name="Aewowy2" xfId="74"/>
    <cellStyle name="Akcent 1 2" xfId="75"/>
    <cellStyle name="Akcent 2 2" xfId="76"/>
    <cellStyle name="Akcent 3 2" xfId="77"/>
    <cellStyle name="Akcent 4 2" xfId="78"/>
    <cellStyle name="Akcent 5 2" xfId="79"/>
    <cellStyle name="Akcent 6 2" xfId="80"/>
    <cellStyle name="Bad" xfId="81"/>
    <cellStyle name="Calculation" xfId="82"/>
    <cellStyle name="Check Cell" xfId="83"/>
    <cellStyle name="Comma" xfId="84"/>
    <cellStyle name="Comma [0]_laroux" xfId="85"/>
    <cellStyle name="Comma 2" xfId="86"/>
    <cellStyle name="Comma 3" xfId="87"/>
    <cellStyle name="Comma_laroux" xfId="88"/>
    <cellStyle name="Comma0" xfId="89"/>
    <cellStyle name="Comma0 2" xfId="90"/>
    <cellStyle name="Comma0 3" xfId="91"/>
    <cellStyle name="Currency" xfId="92"/>
    <cellStyle name="Currency [0]_laroux" xfId="93"/>
    <cellStyle name="Currency 2" xfId="94"/>
    <cellStyle name="Currency 3" xfId="95"/>
    <cellStyle name="Currency 3 2" xfId="96"/>
    <cellStyle name="Currency_laroux" xfId="97"/>
    <cellStyle name="Currency0" xfId="98"/>
    <cellStyle name="Currency0 2" xfId="99"/>
    <cellStyle name="Currency0 3" xfId="100"/>
    <cellStyle name="Currency0 3 2" xfId="101"/>
    <cellStyle name="Dane wejściowe 2" xfId="102"/>
    <cellStyle name="Dane wyjściowe 2" xfId="103"/>
    <cellStyle name="Date" xfId="104"/>
    <cellStyle name="Date 2" xfId="105"/>
    <cellStyle name="Date 3" xfId="106"/>
    <cellStyle name="Dobre 2" xfId="107"/>
    <cellStyle name="Dziesiętny 10" xfId="108"/>
    <cellStyle name="Dziesiętny 11" xfId="109"/>
    <cellStyle name="Dziesiętny 12" xfId="110"/>
    <cellStyle name="Dziesiętny 13" xfId="111"/>
    <cellStyle name="Dziesiętny 2" xfId="112"/>
    <cellStyle name="Dziesiętny 2 2" xfId="113"/>
    <cellStyle name="Dziesiętny 2 3" xfId="114"/>
    <cellStyle name="Dziesiętny 2 4" xfId="115"/>
    <cellStyle name="Dziesiętny 3" xfId="116"/>
    <cellStyle name="Dziesiętny 3 2" xfId="117"/>
    <cellStyle name="Dziesiętny 4" xfId="118"/>
    <cellStyle name="Dziesiętny 5" xfId="119"/>
    <cellStyle name="Dziesiętny 6" xfId="120"/>
    <cellStyle name="Dziesiętny 7" xfId="121"/>
    <cellStyle name="Dziesiętny 8" xfId="122"/>
    <cellStyle name="Dziesiętny 8 2" xfId="123"/>
    <cellStyle name="Dziesiętny 9" xfId="124"/>
    <cellStyle name="Ewowy1" xfId="125"/>
    <cellStyle name="Explanatory Text" xfId="126"/>
    <cellStyle name="Fixed" xfId="127"/>
    <cellStyle name="Fixed 2" xfId="128"/>
    <cellStyle name="Fixed 3" xfId="129"/>
    <cellStyle name="Format_Wartość" xfId="130"/>
    <cellStyle name="Good" xfId="131"/>
    <cellStyle name="Heading 1" xfId="132"/>
    <cellStyle name="Heading 1 2" xfId="133"/>
    <cellStyle name="Heading 2" xfId="134"/>
    <cellStyle name="Heading 2 2" xfId="135"/>
    <cellStyle name="Heading 3" xfId="136"/>
    <cellStyle name="Heading 4" xfId="137"/>
    <cellStyle name="Hiper³¹cze" xfId="138"/>
    <cellStyle name="Hiperłącze 2" xfId="139"/>
    <cellStyle name="Input" xfId="140"/>
    <cellStyle name="Komórka połączona 2" xfId="141"/>
    <cellStyle name="Komórka zaznaczona 2" xfId="142"/>
    <cellStyle name="Linked Cell" xfId="143"/>
    <cellStyle name="Nagłówek 1 2" xfId="144"/>
    <cellStyle name="Nagłówek 2 2" xfId="145"/>
    <cellStyle name="Nagłówek 3 2" xfId="146"/>
    <cellStyle name="Nagłówek 4 2" xfId="147"/>
    <cellStyle name="Neutral" xfId="148"/>
    <cellStyle name="Neutralne 2" xfId="149"/>
    <cellStyle name="normal" xfId="150"/>
    <cellStyle name="normal 2" xfId="151"/>
    <cellStyle name="normal 3" xfId="152"/>
    <cellStyle name="Normal_RAPORTY _SAP FI uaktualnione 3.10.2007r.part2" xfId="153"/>
    <cellStyle name="normální_laroux" xfId="154"/>
    <cellStyle name="Normalny" xfId="0" builtinId="0"/>
    <cellStyle name="Normalny 10" xfId="155"/>
    <cellStyle name="Normalny 11" xfId="156"/>
    <cellStyle name="Normalny 12" xfId="157"/>
    <cellStyle name="Normalny 13" xfId="158"/>
    <cellStyle name="Normalny 14" xfId="159"/>
    <cellStyle name="Normalny 14 2" xfId="160"/>
    <cellStyle name="Normalny 15" xfId="161"/>
    <cellStyle name="Normalny 16" xfId="162"/>
    <cellStyle name="Normalny 17" xfId="163"/>
    <cellStyle name="Normalny 18" xfId="164"/>
    <cellStyle name="Normalny 2" xfId="2"/>
    <cellStyle name="Normalny 2 2" xfId="165"/>
    <cellStyle name="Normalny 2 2 2" xfId="166"/>
    <cellStyle name="Normalny 2 2 3" xfId="167"/>
    <cellStyle name="Normalny 2 3" xfId="168"/>
    <cellStyle name="Normalny 2 3 2" xfId="169"/>
    <cellStyle name="Normalny 2 4" xfId="170"/>
    <cellStyle name="Normalny 2 5" xfId="171"/>
    <cellStyle name="Normalny 3" xfId="5"/>
    <cellStyle name="Normalny 3 2" xfId="8"/>
    <cellStyle name="Normalny 3 2 2" xfId="172"/>
    <cellStyle name="Normalny 3 3" xfId="173"/>
    <cellStyle name="Normalny 3 4" xfId="174"/>
    <cellStyle name="Normalny 3 5" xfId="175"/>
    <cellStyle name="Normalny 3 6" xfId="176"/>
    <cellStyle name="Normalny 4" xfId="177"/>
    <cellStyle name="Normalny 4 2" xfId="178"/>
    <cellStyle name="Normalny 4 3" xfId="179"/>
    <cellStyle name="Normalny 4 4" xfId="180"/>
    <cellStyle name="Normalny 5" xfId="181"/>
    <cellStyle name="Normalny 5 2" xfId="182"/>
    <cellStyle name="Normalny 5 3" xfId="183"/>
    <cellStyle name="Normalny 6" xfId="184"/>
    <cellStyle name="Normalny 6 2" xfId="185"/>
    <cellStyle name="Normalny 6 2 2" xfId="186"/>
    <cellStyle name="Normalny 6 3" xfId="187"/>
    <cellStyle name="Normalny 6 4" xfId="188"/>
    <cellStyle name="Normalny 7" xfId="189"/>
    <cellStyle name="Normalny 7 2" xfId="190"/>
    <cellStyle name="Normalny 8" xfId="191"/>
    <cellStyle name="Normalny 9" xfId="192"/>
    <cellStyle name="Normalny_Sheet1" xfId="7"/>
    <cellStyle name="Note" xfId="193"/>
    <cellStyle name="Obliczenia 2" xfId="194"/>
    <cellStyle name="Output" xfId="195"/>
    <cellStyle name="Percent" xfId="196"/>
    <cellStyle name="Percent 2" xfId="197"/>
    <cellStyle name="Percent 3" xfId="198"/>
    <cellStyle name="Procentowy" xfId="1" builtinId="5"/>
    <cellStyle name="Procentowy 10" xfId="199"/>
    <cellStyle name="Procentowy 11" xfId="200"/>
    <cellStyle name="Procentowy 12" xfId="201"/>
    <cellStyle name="Procentowy 13" xfId="202"/>
    <cellStyle name="Procentowy 2" xfId="4"/>
    <cellStyle name="Procentowy 2 2" xfId="203"/>
    <cellStyle name="Procentowy 2 2 2" xfId="3"/>
    <cellStyle name="Procentowy 2 2 2 2" xfId="204"/>
    <cellStyle name="Procentowy 2 3" xfId="205"/>
    <cellStyle name="Procentowy 2 4" xfId="206"/>
    <cellStyle name="Procentowy 2 5" xfId="207"/>
    <cellStyle name="Procentowy 2 6" xfId="9"/>
    <cellStyle name="Procentowy 3" xfId="6"/>
    <cellStyle name="Procentowy 3 2" xfId="208"/>
    <cellStyle name="Procentowy 3 3" xfId="209"/>
    <cellStyle name="Procentowy 3 4" xfId="210"/>
    <cellStyle name="Procentowy 3 5" xfId="211"/>
    <cellStyle name="Procentowy 4" xfId="212"/>
    <cellStyle name="Procentowy 4 2" xfId="213"/>
    <cellStyle name="Procentowy 5" xfId="214"/>
    <cellStyle name="Procentowy 5 2" xfId="215"/>
    <cellStyle name="Procentowy 6" xfId="216"/>
    <cellStyle name="Procentowy 7" xfId="217"/>
    <cellStyle name="Procentowy 8" xfId="218"/>
    <cellStyle name="Procentowy 9" xfId="219"/>
    <cellStyle name="SAPBEXaggData" xfId="220"/>
    <cellStyle name="SAPBEXaggDataEmph" xfId="221"/>
    <cellStyle name="SAPBEXaggItem" xfId="222"/>
    <cellStyle name="SAPBEXaggItemX" xfId="223"/>
    <cellStyle name="SAPBEXchaText" xfId="224"/>
    <cellStyle name="SAPBEXchaText 2" xfId="225"/>
    <cellStyle name="SAPBEXexcBad7" xfId="226"/>
    <cellStyle name="SAPBEXexcBad8" xfId="227"/>
    <cellStyle name="SAPBEXexcBad9" xfId="228"/>
    <cellStyle name="SAPBEXexcCritical4" xfId="229"/>
    <cellStyle name="SAPBEXexcCritical5" xfId="230"/>
    <cellStyle name="SAPBEXexcCritical6" xfId="231"/>
    <cellStyle name="SAPBEXexcGood1" xfId="232"/>
    <cellStyle name="SAPBEXexcGood2" xfId="233"/>
    <cellStyle name="SAPBEXexcGood3" xfId="234"/>
    <cellStyle name="SAPBEXfilterDrill" xfId="235"/>
    <cellStyle name="SAPBEXfilterItem" xfId="236"/>
    <cellStyle name="SAPBEXfilterText" xfId="237"/>
    <cellStyle name="SAPBEXfilterText 2" xfId="238"/>
    <cellStyle name="SAPBEXformats" xfId="239"/>
    <cellStyle name="SAPBEXformats 2" xfId="240"/>
    <cellStyle name="SAPBEXheaderItem" xfId="241"/>
    <cellStyle name="SAPBEXheaderItem 2" xfId="242"/>
    <cellStyle name="SAPBEXheaderText" xfId="243"/>
    <cellStyle name="SAPBEXheaderText 2" xfId="244"/>
    <cellStyle name="SAPBEXHLevel0" xfId="245"/>
    <cellStyle name="SAPBEXHLevel0 2" xfId="246"/>
    <cellStyle name="SAPBEXHLevel0X" xfId="247"/>
    <cellStyle name="SAPBEXHLevel0X 2" xfId="248"/>
    <cellStyle name="SAPBEXHLevel1" xfId="249"/>
    <cellStyle name="SAPBEXHLevel1 2" xfId="250"/>
    <cellStyle name="SAPBEXHLevel1X" xfId="251"/>
    <cellStyle name="SAPBEXHLevel1X 2" xfId="252"/>
    <cellStyle name="SAPBEXHLevel2" xfId="253"/>
    <cellStyle name="SAPBEXHLevel2 2" xfId="254"/>
    <cellStyle name="SAPBEXHLevel2X" xfId="255"/>
    <cellStyle name="SAPBEXHLevel2X 2" xfId="256"/>
    <cellStyle name="SAPBEXHLevel3" xfId="257"/>
    <cellStyle name="SAPBEXHLevel3 2" xfId="258"/>
    <cellStyle name="SAPBEXHLevel3X" xfId="259"/>
    <cellStyle name="SAPBEXHLevel3X 2" xfId="260"/>
    <cellStyle name="SAPBEXinputData" xfId="261"/>
    <cellStyle name="SAPBEXinputData 2" xfId="262"/>
    <cellStyle name="SAPBEXresData" xfId="263"/>
    <cellStyle name="SAPBEXresDataEmph" xfId="264"/>
    <cellStyle name="SAPBEXresItem" xfId="265"/>
    <cellStyle name="SAPBEXresItemX" xfId="266"/>
    <cellStyle name="SAPBEXstdData" xfId="267"/>
    <cellStyle name="SAPBEXstdDataEmph" xfId="268"/>
    <cellStyle name="SAPBEXstdItem" xfId="269"/>
    <cellStyle name="SAPBEXstdItem 2" xfId="270"/>
    <cellStyle name="SAPBEXstdItem 2 2" xfId="271"/>
    <cellStyle name="SAPBEXstdItem 3" xfId="272"/>
    <cellStyle name="SAPBEXstdItem 4" xfId="273"/>
    <cellStyle name="SAPBEXstdItem 4 2" xfId="274"/>
    <cellStyle name="SAPBEXstdItem 5" xfId="275"/>
    <cellStyle name="SAPBEXstdItem 5 2" xfId="276"/>
    <cellStyle name="SAPBEXstdItem 6" xfId="277"/>
    <cellStyle name="SAPBEXstdItem 6 2" xfId="278"/>
    <cellStyle name="SAPBEXstdItem 7" xfId="279"/>
    <cellStyle name="SAPBEXstdItem 7 2" xfId="280"/>
    <cellStyle name="SAPBEXstdItem 8" xfId="281"/>
    <cellStyle name="SAPBEXstdItem 8 2" xfId="282"/>
    <cellStyle name="SAPBEXstdItemX" xfId="283"/>
    <cellStyle name="SAPBEXstdItemX 2" xfId="284"/>
    <cellStyle name="SAPBEXtitle" xfId="285"/>
    <cellStyle name="SAPBEXtitle 2" xfId="286"/>
    <cellStyle name="SAPBEXundefined" xfId="287"/>
    <cellStyle name="Styl 1" xfId="288"/>
    <cellStyle name="Suma 2" xfId="289"/>
    <cellStyle name="Tekst objaśnienia 2" xfId="290"/>
    <cellStyle name="Tekst ostrzeżenia 2" xfId="291"/>
    <cellStyle name="Title" xfId="292"/>
    <cellStyle name="Total" xfId="293"/>
    <cellStyle name="Total 2" xfId="294"/>
    <cellStyle name="Total 3" xfId="295"/>
    <cellStyle name="Tytuł 2" xfId="296"/>
    <cellStyle name="Uwaga 2" xfId="297"/>
    <cellStyle name="Uwaga 2 2" xfId="298"/>
    <cellStyle name="Uwaga 3" xfId="299"/>
    <cellStyle name="Währung" xfId="300"/>
    <cellStyle name="Währung 2" xfId="301"/>
    <cellStyle name="Walutowy 10" xfId="302"/>
    <cellStyle name="Walutowy 10 2" xfId="303"/>
    <cellStyle name="Walutowy 11" xfId="304"/>
    <cellStyle name="Walutowy 11 2" xfId="305"/>
    <cellStyle name="Walutowy 12" xfId="306"/>
    <cellStyle name="Walutowy 12 2" xfId="307"/>
    <cellStyle name="Walutowy 13" xfId="308"/>
    <cellStyle name="Walutowy 14" xfId="309"/>
    <cellStyle name="Walutowy 15" xfId="310"/>
    <cellStyle name="Walutowy 16" xfId="311"/>
    <cellStyle name="Walutowy 17" xfId="312"/>
    <cellStyle name="Walutowy 18" xfId="313"/>
    <cellStyle name="Walutowy 19" xfId="314"/>
    <cellStyle name="Walutowy 2" xfId="315"/>
    <cellStyle name="Walutowy 2 10" xfId="316"/>
    <cellStyle name="Walutowy 2 11" xfId="317"/>
    <cellStyle name="Walutowy 2 12" xfId="318"/>
    <cellStyle name="Walutowy 2 13" xfId="319"/>
    <cellStyle name="Walutowy 2 14" xfId="320"/>
    <cellStyle name="Walutowy 2 15" xfId="321"/>
    <cellStyle name="Walutowy 2 16" xfId="322"/>
    <cellStyle name="Walutowy 2 16 2" xfId="323"/>
    <cellStyle name="Walutowy 2 17" xfId="324"/>
    <cellStyle name="Walutowy 2 2" xfId="325"/>
    <cellStyle name="Walutowy 2 2 2" xfId="326"/>
    <cellStyle name="Walutowy 2 2 2 2" xfId="327"/>
    <cellStyle name="Walutowy 2 2 3" xfId="328"/>
    <cellStyle name="Walutowy 2 2 3 2" xfId="329"/>
    <cellStyle name="Walutowy 2 3" xfId="330"/>
    <cellStyle name="Walutowy 2 3 2" xfId="331"/>
    <cellStyle name="Walutowy 2 3 3" xfId="332"/>
    <cellStyle name="Walutowy 2 4" xfId="333"/>
    <cellStyle name="Walutowy 2 4 2" xfId="334"/>
    <cellStyle name="Walutowy 2 4 3" xfId="335"/>
    <cellStyle name="Walutowy 2 5" xfId="336"/>
    <cellStyle name="Walutowy 2 5 2" xfId="337"/>
    <cellStyle name="Walutowy 2 5 3" xfId="338"/>
    <cellStyle name="Walutowy 2 6" xfId="339"/>
    <cellStyle name="Walutowy 2 6 2" xfId="340"/>
    <cellStyle name="Walutowy 2 6 3" xfId="341"/>
    <cellStyle name="Walutowy 2 7" xfId="342"/>
    <cellStyle name="Walutowy 2 8" xfId="343"/>
    <cellStyle name="Walutowy 2 9" xfId="344"/>
    <cellStyle name="Walutowy 20" xfId="345"/>
    <cellStyle name="Walutowy 21" xfId="346"/>
    <cellStyle name="Walutowy 22" xfId="347"/>
    <cellStyle name="Walutowy 23" xfId="348"/>
    <cellStyle name="Walutowy 24" xfId="349"/>
    <cellStyle name="Walutowy 25" xfId="350"/>
    <cellStyle name="Walutowy 26" xfId="351"/>
    <cellStyle name="Walutowy 27" xfId="352"/>
    <cellStyle name="Walutowy 28" xfId="353"/>
    <cellStyle name="Walutowy 29" xfId="354"/>
    <cellStyle name="Walutowy 3" xfId="355"/>
    <cellStyle name="Walutowy 3 2" xfId="356"/>
    <cellStyle name="Walutowy 3 2 2" xfId="357"/>
    <cellStyle name="Walutowy 3 3" xfId="358"/>
    <cellStyle name="Walutowy 3 3 2" xfId="359"/>
    <cellStyle name="Walutowy 30" xfId="360"/>
    <cellStyle name="Walutowy 31" xfId="361"/>
    <cellStyle name="Walutowy 32" xfId="362"/>
    <cellStyle name="Walutowy 33" xfId="363"/>
    <cellStyle name="Walutowy 34" xfId="364"/>
    <cellStyle name="Walutowy 35" xfId="365"/>
    <cellStyle name="Walutowy 36" xfId="366"/>
    <cellStyle name="Walutowy 37" xfId="367"/>
    <cellStyle name="Walutowy 38" xfId="368"/>
    <cellStyle name="Walutowy 39" xfId="369"/>
    <cellStyle name="Walutowy 4" xfId="370"/>
    <cellStyle name="Walutowy 4 2" xfId="371"/>
    <cellStyle name="Walutowy 40" xfId="372"/>
    <cellStyle name="Walutowy 41" xfId="373"/>
    <cellStyle name="Walutowy 42" xfId="374"/>
    <cellStyle name="Walutowy 5" xfId="375"/>
    <cellStyle name="Walutowy 5 2" xfId="376"/>
    <cellStyle name="Walutowy 6" xfId="377"/>
    <cellStyle name="Walutowy 6 2" xfId="378"/>
    <cellStyle name="Walutowy 7" xfId="379"/>
    <cellStyle name="Walutowy 7 2" xfId="380"/>
    <cellStyle name="Walutowy 7 2 2" xfId="381"/>
    <cellStyle name="Walutowy 8" xfId="382"/>
    <cellStyle name="Walutowy 8 2" xfId="383"/>
    <cellStyle name="Walutowy 9" xfId="384"/>
    <cellStyle name="Walutowy 9 2" xfId="385"/>
    <cellStyle name="Warning Text" xfId="386"/>
    <cellStyle name="Złe 2" xfId="387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9" sqref="C29"/>
    </sheetView>
  </sheetViews>
  <sheetFormatPr defaultRowHeight="14.4"/>
  <cols>
    <col min="1" max="1" width="14.21875" customWidth="1"/>
  </cols>
  <sheetData>
    <row r="1" spans="1:3" ht="16.2" thickBot="1">
      <c r="A1" s="3" t="s">
        <v>2</v>
      </c>
      <c r="B1" s="1"/>
    </row>
    <row r="2" spans="1:3" ht="21" customHeight="1" thickBot="1">
      <c r="A2" s="24" t="s">
        <v>0</v>
      </c>
      <c r="B2" s="7" t="s">
        <v>1</v>
      </c>
    </row>
    <row r="3" spans="1:3" s="12" customFormat="1">
      <c r="A3" s="11">
        <v>2007</v>
      </c>
      <c r="B3" s="10">
        <v>0.73799999999999999</v>
      </c>
      <c r="C3" s="14"/>
    </row>
    <row r="4" spans="1:3" s="12" customFormat="1">
      <c r="A4" s="11">
        <v>2008</v>
      </c>
      <c r="B4" s="10">
        <v>0.61099999999999999</v>
      </c>
      <c r="C4" s="14"/>
    </row>
    <row r="5" spans="1:3">
      <c r="A5" s="14">
        <v>2009</v>
      </c>
      <c r="B5" s="25">
        <v>0.57199999999999995</v>
      </c>
    </row>
    <row r="6" spans="1:3">
      <c r="A6" s="14">
        <v>2010</v>
      </c>
      <c r="B6" s="25">
        <v>0.55700000000000005</v>
      </c>
    </row>
    <row r="7" spans="1:3">
      <c r="A7" s="14">
        <v>2011</v>
      </c>
      <c r="B7" s="25">
        <v>0.61599999999999999</v>
      </c>
    </row>
    <row r="8" spans="1:3">
      <c r="A8" s="14">
        <v>2012</v>
      </c>
      <c r="B8" s="25">
        <v>0.69399999999999995</v>
      </c>
    </row>
    <row r="9" spans="1:3">
      <c r="A9" s="14">
        <v>2013</v>
      </c>
      <c r="B9" s="25">
        <v>0.67</v>
      </c>
    </row>
    <row r="10" spans="1:3">
      <c r="A10" s="14">
        <v>2014</v>
      </c>
      <c r="B10" s="25">
        <v>0.68500000000000005</v>
      </c>
    </row>
    <row r="11" spans="1:3">
      <c r="A11" s="14">
        <v>2015</v>
      </c>
      <c r="B11" s="25">
        <v>0.71899999999999997</v>
      </c>
    </row>
    <row r="12" spans="1:3">
      <c r="A12" s="14">
        <v>2016</v>
      </c>
      <c r="B12" s="25">
        <v>0.74199999999999999</v>
      </c>
    </row>
    <row r="13" spans="1:3">
      <c r="A13" s="14">
        <v>2017</v>
      </c>
      <c r="B13" s="25">
        <v>0.78500000000000003</v>
      </c>
      <c r="C13" s="14"/>
    </row>
    <row r="14" spans="1:3">
      <c r="A14" s="14">
        <v>2018</v>
      </c>
      <c r="B14" s="25">
        <v>0.78600000000000003</v>
      </c>
      <c r="C14" s="14"/>
    </row>
    <row r="15" spans="1:3">
      <c r="A15" s="38">
        <v>2019</v>
      </c>
      <c r="B15" s="39">
        <v>0.81</v>
      </c>
      <c r="C15" s="14"/>
    </row>
    <row r="16" spans="1:3">
      <c r="A16" s="14">
        <v>2020</v>
      </c>
      <c r="B16" s="40">
        <v>0.747</v>
      </c>
      <c r="C16" s="14"/>
    </row>
    <row r="17" spans="1:3">
      <c r="A17" s="5" t="s">
        <v>48</v>
      </c>
      <c r="B17" s="40">
        <v>0.80400000000000005</v>
      </c>
      <c r="C17" s="14"/>
    </row>
    <row r="18" spans="1:3">
      <c r="B18" s="14"/>
      <c r="C18" s="14"/>
    </row>
    <row r="19" spans="1:3">
      <c r="B19" s="14"/>
      <c r="C19" s="1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H23" sqref="H23"/>
    </sheetView>
  </sheetViews>
  <sheetFormatPr defaultRowHeight="14.4"/>
  <cols>
    <col min="2" max="5" width="9.88671875" bestFit="1" customWidth="1"/>
    <col min="15" max="15" width="13.44140625" customWidth="1"/>
    <col min="17" max="17" width="12.6640625" customWidth="1"/>
  </cols>
  <sheetData>
    <row r="1" spans="1:13" ht="16.2" thickBot="1">
      <c r="A1" s="3" t="s">
        <v>7</v>
      </c>
      <c r="B1" s="1"/>
      <c r="C1" s="1"/>
      <c r="D1" s="1"/>
      <c r="E1" s="1"/>
      <c r="F1" s="1"/>
      <c r="G1" s="1"/>
      <c r="H1" s="1"/>
    </row>
    <row r="2" spans="1:13" ht="15" thickBot="1">
      <c r="A2" s="4"/>
      <c r="B2" s="4">
        <v>2015</v>
      </c>
      <c r="C2" s="4">
        <v>2016</v>
      </c>
      <c r="D2" s="4">
        <v>2017</v>
      </c>
      <c r="E2" s="4">
        <v>2018</v>
      </c>
      <c r="F2" s="4">
        <v>2019</v>
      </c>
      <c r="G2" s="4">
        <v>2020</v>
      </c>
      <c r="H2" s="4">
        <v>2021</v>
      </c>
    </row>
    <row r="3" spans="1:13">
      <c r="A3" s="9" t="s">
        <v>3</v>
      </c>
      <c r="B3" s="22">
        <v>37037.641000000003</v>
      </c>
      <c r="C3" s="22">
        <v>38971.796999999999</v>
      </c>
      <c r="D3" s="22">
        <v>41891.273000000001</v>
      </c>
      <c r="E3" s="22">
        <v>45903.688999999998</v>
      </c>
      <c r="F3" s="22">
        <v>49883.072</v>
      </c>
      <c r="G3" s="22">
        <v>54592.998473150001</v>
      </c>
      <c r="H3" s="22">
        <v>57584.466040140003</v>
      </c>
      <c r="J3" s="13"/>
      <c r="K3" s="13"/>
    </row>
    <row r="4" spans="1:13">
      <c r="A4" s="9" t="s">
        <v>4</v>
      </c>
      <c r="B4" s="22">
        <v>36696.745000000003</v>
      </c>
      <c r="C4" s="22">
        <v>39009.85</v>
      </c>
      <c r="D4" s="22">
        <v>42262.911</v>
      </c>
      <c r="E4" s="22">
        <v>45989.078999999998</v>
      </c>
      <c r="F4" s="22">
        <v>50323.200118609995</v>
      </c>
      <c r="G4" s="22">
        <v>52282.834181469996</v>
      </c>
      <c r="H4" s="22">
        <v>57651.760213850008</v>
      </c>
      <c r="J4" s="13"/>
      <c r="K4" s="13"/>
      <c r="M4" s="13"/>
    </row>
    <row r="5" spans="1:13">
      <c r="A5" s="5" t="s">
        <v>5</v>
      </c>
      <c r="B5" s="22">
        <v>35692.86</v>
      </c>
      <c r="C5" s="22">
        <v>38064.578999999998</v>
      </c>
      <c r="D5" s="22">
        <v>41440.762000000002</v>
      </c>
      <c r="E5" s="22">
        <v>45329.050999999999</v>
      </c>
      <c r="F5" s="22">
        <v>49391.375999999997</v>
      </c>
      <c r="G5" s="22">
        <v>50906.799540130021</v>
      </c>
      <c r="J5" s="13"/>
      <c r="K5" s="13"/>
    </row>
    <row r="6" spans="1:13" ht="15" thickBot="1">
      <c r="A6" s="6" t="s">
        <v>6</v>
      </c>
      <c r="B6" s="21">
        <v>34736.273000000001</v>
      </c>
      <c r="C6" s="21">
        <v>37156.572999999997</v>
      </c>
      <c r="D6" s="21">
        <v>41066.671000000002</v>
      </c>
      <c r="E6" s="21">
        <v>44826.875839050001</v>
      </c>
      <c r="F6" s="21">
        <v>48710.793000000005</v>
      </c>
      <c r="G6" s="21">
        <v>51356.381901440007</v>
      </c>
      <c r="J6" s="13"/>
      <c r="K6" s="13"/>
    </row>
    <row r="7" spans="1:13">
      <c r="F7" s="13"/>
      <c r="G7" s="22"/>
      <c r="J7" s="13"/>
      <c r="K7" s="13"/>
    </row>
    <row r="8" spans="1:13" ht="16.2" thickBot="1">
      <c r="A8" s="3" t="s">
        <v>44</v>
      </c>
      <c r="B8" s="1"/>
      <c r="C8" s="1"/>
      <c r="D8" s="1"/>
      <c r="E8" s="1"/>
      <c r="F8" s="1"/>
      <c r="G8" s="1"/>
      <c r="H8" s="1"/>
      <c r="J8" s="13"/>
      <c r="K8" s="13"/>
    </row>
    <row r="9" spans="1:13" ht="15" thickBot="1">
      <c r="A9" s="4"/>
      <c r="B9" s="4">
        <v>2015</v>
      </c>
      <c r="C9" s="4">
        <v>2016</v>
      </c>
      <c r="D9" s="4">
        <v>2017</v>
      </c>
      <c r="E9" s="4">
        <v>2018</v>
      </c>
      <c r="F9" s="4">
        <v>2019</v>
      </c>
      <c r="G9" s="4">
        <v>2020</v>
      </c>
      <c r="H9" s="4">
        <v>2021</v>
      </c>
      <c r="J9" s="13"/>
      <c r="K9" s="13"/>
    </row>
    <row r="10" spans="1:13">
      <c r="A10" s="9" t="s">
        <v>3</v>
      </c>
      <c r="B10" s="22">
        <v>36181.069562539997</v>
      </c>
      <c r="C10" s="22">
        <v>38168.919502269986</v>
      </c>
      <c r="D10" s="22">
        <v>41020.33098038</v>
      </c>
      <c r="E10" s="22">
        <v>44083.577536900004</v>
      </c>
      <c r="F10" s="22">
        <v>48478.431473300006</v>
      </c>
      <c r="G10" s="22">
        <v>52405.79159447999</v>
      </c>
      <c r="H10" s="22">
        <v>55148.307000000001</v>
      </c>
      <c r="J10" s="13"/>
      <c r="K10" s="13"/>
    </row>
    <row r="11" spans="1:13">
      <c r="A11" s="9" t="s">
        <v>4</v>
      </c>
      <c r="B11" s="22">
        <v>36441.23717624</v>
      </c>
      <c r="C11" s="22">
        <v>38525.785355860018</v>
      </c>
      <c r="D11" s="22">
        <v>41830.315191099995</v>
      </c>
      <c r="E11" s="22">
        <v>45374.931743570007</v>
      </c>
      <c r="F11" s="22">
        <v>49741.434393390009</v>
      </c>
      <c r="G11" s="22">
        <v>39528.032405520004</v>
      </c>
      <c r="H11" s="22">
        <v>56342.279864729993</v>
      </c>
      <c r="J11" s="13"/>
      <c r="K11" s="13"/>
    </row>
    <row r="12" spans="1:13">
      <c r="A12" s="5" t="s">
        <v>5</v>
      </c>
      <c r="B12" s="22">
        <v>35207.66567699</v>
      </c>
      <c r="C12" s="22">
        <v>37678.462715799993</v>
      </c>
      <c r="D12" s="22">
        <v>40924.152828520004</v>
      </c>
      <c r="E12" s="22">
        <v>44814.745084079987</v>
      </c>
      <c r="F12" s="22">
        <v>48974.286133309986</v>
      </c>
      <c r="G12" s="22">
        <v>52219.239528479964</v>
      </c>
      <c r="J12" s="13"/>
      <c r="K12" s="13"/>
    </row>
    <row r="13" spans="1:13" ht="15" thickBot="1">
      <c r="A13" s="6" t="s">
        <v>6</v>
      </c>
      <c r="B13" s="21">
        <v>35265.811993259995</v>
      </c>
      <c r="C13" s="21">
        <v>37464.017426070001</v>
      </c>
      <c r="D13" s="21">
        <v>42773.065118959988</v>
      </c>
      <c r="E13" s="21">
        <v>45661.373513900005</v>
      </c>
      <c r="F13" s="21">
        <v>49753.037535410025</v>
      </c>
      <c r="G13" s="21">
        <v>52584.654817939998</v>
      </c>
      <c r="J13" s="13"/>
      <c r="K13" s="13"/>
    </row>
    <row r="14" spans="1:13">
      <c r="C14" s="23"/>
      <c r="J14" s="13"/>
      <c r="K14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E10" sqref="E10"/>
    </sheetView>
  </sheetViews>
  <sheetFormatPr defaultRowHeight="13.2"/>
  <cols>
    <col min="1" max="1" width="14.44140625" style="41" customWidth="1"/>
    <col min="2" max="2" width="13.109375" style="41" customWidth="1"/>
    <col min="3" max="3" width="12" style="41" customWidth="1"/>
    <col min="4" max="4" width="9.88671875" style="41" customWidth="1"/>
    <col min="5" max="5" width="9.5546875" style="41" bestFit="1" customWidth="1"/>
    <col min="6" max="6" width="8.88671875" style="41"/>
    <col min="7" max="7" width="5.5546875" style="41" customWidth="1"/>
    <col min="8" max="12" width="8.88671875" style="41"/>
    <col min="13" max="13" width="5.109375" style="41" customWidth="1"/>
    <col min="14" max="16384" width="8.88671875" style="41"/>
  </cols>
  <sheetData>
    <row r="1" spans="1:4">
      <c r="A1" s="48" t="s">
        <v>97</v>
      </c>
    </row>
    <row r="2" spans="1:4" ht="33.75" customHeight="1">
      <c r="B2" s="47" t="s">
        <v>50</v>
      </c>
      <c r="C2" s="47" t="s">
        <v>51</v>
      </c>
      <c r="D2" s="47" t="s">
        <v>52</v>
      </c>
    </row>
    <row r="3" spans="1:4">
      <c r="A3" s="41" t="s">
        <v>53</v>
      </c>
      <c r="B3" s="43">
        <v>87511</v>
      </c>
      <c r="C3" s="43">
        <v>27012</v>
      </c>
      <c r="D3" s="43">
        <f t="shared" ref="D3:D37" si="0">B3-C3</f>
        <v>60499</v>
      </c>
    </row>
    <row r="4" spans="1:4">
      <c r="A4" s="41" t="s">
        <v>54</v>
      </c>
      <c r="B4" s="43">
        <v>91396</v>
      </c>
      <c r="C4" s="43">
        <v>29745</v>
      </c>
      <c r="D4" s="43">
        <f t="shared" si="0"/>
        <v>61651</v>
      </c>
    </row>
    <row r="5" spans="1:4">
      <c r="A5" s="41" t="s">
        <v>55</v>
      </c>
      <c r="B5" s="43">
        <v>92786</v>
      </c>
      <c r="C5" s="43">
        <v>30699</v>
      </c>
      <c r="D5" s="43">
        <f t="shared" si="0"/>
        <v>62087</v>
      </c>
    </row>
    <row r="6" spans="1:4">
      <c r="A6" s="41" t="s">
        <v>56</v>
      </c>
      <c r="B6" s="43">
        <v>93012</v>
      </c>
      <c r="C6" s="43">
        <v>29713</v>
      </c>
      <c r="D6" s="43">
        <f t="shared" si="0"/>
        <v>63299</v>
      </c>
    </row>
    <row r="7" spans="1:4">
      <c r="A7" s="41" t="s">
        <v>57</v>
      </c>
      <c r="B7" s="43">
        <v>94773</v>
      </c>
      <c r="C7" s="43">
        <v>29854</v>
      </c>
      <c r="D7" s="43">
        <f t="shared" si="0"/>
        <v>64919</v>
      </c>
    </row>
    <row r="8" spans="1:4">
      <c r="A8" s="41" t="s">
        <v>58</v>
      </c>
      <c r="B8" s="43">
        <v>97873</v>
      </c>
      <c r="C8" s="43">
        <v>32007</v>
      </c>
      <c r="D8" s="43">
        <f t="shared" si="0"/>
        <v>65866</v>
      </c>
    </row>
    <row r="9" spans="1:4">
      <c r="A9" s="41" t="s">
        <v>59</v>
      </c>
      <c r="B9" s="43">
        <v>99792</v>
      </c>
      <c r="C9" s="43">
        <v>33112</v>
      </c>
      <c r="D9" s="43">
        <f t="shared" si="0"/>
        <v>66680</v>
      </c>
    </row>
    <row r="10" spans="1:4">
      <c r="A10" s="41" t="s">
        <v>60</v>
      </c>
      <c r="B10" s="43">
        <v>101083</v>
      </c>
      <c r="C10" s="43">
        <v>32989</v>
      </c>
      <c r="D10" s="43">
        <f t="shared" si="0"/>
        <v>68094</v>
      </c>
    </row>
    <row r="11" spans="1:4">
      <c r="A11" s="41" t="s">
        <v>61</v>
      </c>
      <c r="B11" s="43">
        <v>105799</v>
      </c>
      <c r="C11" s="43">
        <v>35494</v>
      </c>
      <c r="D11" s="43">
        <f t="shared" si="0"/>
        <v>70305</v>
      </c>
    </row>
    <row r="12" spans="1:4">
      <c r="A12" s="41" t="s">
        <v>62</v>
      </c>
      <c r="B12" s="43">
        <v>112472</v>
      </c>
      <c r="C12" s="43">
        <v>40232</v>
      </c>
      <c r="D12" s="43">
        <f t="shared" si="0"/>
        <v>72240</v>
      </c>
    </row>
    <row r="13" spans="1:4">
      <c r="A13" s="41" t="s">
        <v>63</v>
      </c>
      <c r="B13" s="43">
        <v>119170</v>
      </c>
      <c r="C13" s="43">
        <v>45634</v>
      </c>
      <c r="D13" s="43">
        <f t="shared" si="0"/>
        <v>73536</v>
      </c>
    </row>
    <row r="14" spans="1:4">
      <c r="A14" s="41" t="s">
        <v>64</v>
      </c>
      <c r="B14" s="43">
        <v>124349</v>
      </c>
      <c r="C14" s="43">
        <v>49150</v>
      </c>
      <c r="D14" s="43">
        <f t="shared" si="0"/>
        <v>75199</v>
      </c>
    </row>
    <row r="15" spans="1:4">
      <c r="A15" s="41" t="s">
        <v>65</v>
      </c>
      <c r="B15" s="43">
        <v>137278</v>
      </c>
      <c r="C15" s="43">
        <v>59840</v>
      </c>
      <c r="D15" s="43">
        <f t="shared" si="0"/>
        <v>77438</v>
      </c>
    </row>
    <row r="16" spans="1:4">
      <c r="A16" s="41" t="s">
        <v>66</v>
      </c>
      <c r="B16" s="43">
        <v>155135</v>
      </c>
      <c r="C16" s="43">
        <v>75597</v>
      </c>
      <c r="D16" s="43">
        <f t="shared" si="0"/>
        <v>79538</v>
      </c>
    </row>
    <row r="17" spans="1:4">
      <c r="A17" s="41" t="s">
        <v>67</v>
      </c>
      <c r="B17" s="43">
        <v>171583</v>
      </c>
      <c r="C17" s="43">
        <v>90891</v>
      </c>
      <c r="D17" s="43">
        <f t="shared" si="0"/>
        <v>80692</v>
      </c>
    </row>
    <row r="18" spans="1:4">
      <c r="A18" s="41" t="s">
        <v>68</v>
      </c>
      <c r="B18" s="44">
        <v>184188</v>
      </c>
      <c r="C18" s="44">
        <v>101150</v>
      </c>
      <c r="D18" s="43">
        <f t="shared" si="0"/>
        <v>83038</v>
      </c>
    </row>
    <row r="19" spans="1:4">
      <c r="A19" s="41" t="s">
        <v>69</v>
      </c>
      <c r="B19" s="43">
        <v>205309</v>
      </c>
      <c r="C19" s="43">
        <v>119329</v>
      </c>
      <c r="D19" s="43">
        <f t="shared" si="0"/>
        <v>85980</v>
      </c>
    </row>
    <row r="20" spans="1:4">
      <c r="A20" s="41" t="s">
        <v>70</v>
      </c>
      <c r="B20" s="43">
        <v>237279</v>
      </c>
      <c r="C20" s="43">
        <v>147320</v>
      </c>
      <c r="D20" s="43">
        <f t="shared" si="0"/>
        <v>89959</v>
      </c>
    </row>
    <row r="21" spans="1:4">
      <c r="A21" s="41" t="s">
        <v>71</v>
      </c>
      <c r="B21" s="43">
        <v>266475</v>
      </c>
      <c r="C21" s="43">
        <v>172721</v>
      </c>
      <c r="D21" s="43">
        <f t="shared" si="0"/>
        <v>93754</v>
      </c>
    </row>
    <row r="22" spans="1:4">
      <c r="A22" s="41" t="s">
        <v>72</v>
      </c>
      <c r="B22" s="43">
        <v>293188</v>
      </c>
      <c r="C22" s="43">
        <v>194418</v>
      </c>
      <c r="D22" s="43">
        <f t="shared" si="0"/>
        <v>98770</v>
      </c>
    </row>
    <row r="23" spans="1:4">
      <c r="A23" s="41" t="s">
        <v>73</v>
      </c>
      <c r="B23" s="43">
        <v>330271</v>
      </c>
      <c r="C23" s="43">
        <v>227503</v>
      </c>
      <c r="D23" s="43">
        <f t="shared" si="0"/>
        <v>102768</v>
      </c>
    </row>
    <row r="24" spans="1:4">
      <c r="A24" s="41" t="s">
        <v>74</v>
      </c>
      <c r="B24" s="43">
        <v>378461</v>
      </c>
      <c r="C24" s="43">
        <v>270219</v>
      </c>
      <c r="D24" s="43">
        <f t="shared" si="0"/>
        <v>108242</v>
      </c>
    </row>
    <row r="25" spans="1:4">
      <c r="A25" s="41" t="s">
        <v>75</v>
      </c>
      <c r="B25" s="43">
        <v>422992</v>
      </c>
      <c r="C25" s="43">
        <v>307761</v>
      </c>
      <c r="D25" s="43">
        <f t="shared" si="0"/>
        <v>115231</v>
      </c>
    </row>
    <row r="26" spans="1:4">
      <c r="A26" s="41" t="s">
        <v>76</v>
      </c>
      <c r="B26" s="43">
        <v>440255</v>
      </c>
      <c r="C26" s="43">
        <v>316474</v>
      </c>
      <c r="D26" s="43">
        <f t="shared" si="0"/>
        <v>123781</v>
      </c>
    </row>
    <row r="27" spans="1:4">
      <c r="A27" s="41" t="s">
        <v>77</v>
      </c>
      <c r="B27" s="43">
        <v>476174</v>
      </c>
      <c r="C27" s="46">
        <v>345215</v>
      </c>
      <c r="D27" s="43">
        <f t="shared" si="0"/>
        <v>130959</v>
      </c>
    </row>
    <row r="28" spans="1:4">
      <c r="A28" s="41" t="s">
        <v>78</v>
      </c>
      <c r="B28" s="43">
        <v>541175</v>
      </c>
      <c r="C28" s="46">
        <v>403239</v>
      </c>
      <c r="D28" s="43">
        <f t="shared" si="0"/>
        <v>137936</v>
      </c>
    </row>
    <row r="29" spans="1:4">
      <c r="A29" s="41" t="s">
        <v>79</v>
      </c>
      <c r="B29" s="43">
        <v>569116</v>
      </c>
      <c r="C29" s="46">
        <v>425670</v>
      </c>
      <c r="D29" s="43">
        <f t="shared" si="0"/>
        <v>143446</v>
      </c>
    </row>
    <row r="30" spans="1:4">
      <c r="A30" s="41" t="s">
        <v>80</v>
      </c>
      <c r="B30" s="43">
        <v>569724</v>
      </c>
      <c r="C30" s="46">
        <v>420723</v>
      </c>
      <c r="D30" s="43">
        <f t="shared" si="0"/>
        <v>149001</v>
      </c>
    </row>
    <row r="31" spans="1:4">
      <c r="A31" s="41" t="s">
        <v>81</v>
      </c>
      <c r="B31" s="43">
        <v>609719</v>
      </c>
      <c r="C31" s="46">
        <v>454564</v>
      </c>
      <c r="D31" s="43">
        <f t="shared" si="0"/>
        <v>155155</v>
      </c>
    </row>
    <row r="32" spans="1:4">
      <c r="A32" s="41" t="s">
        <v>82</v>
      </c>
      <c r="B32" s="43">
        <v>644342</v>
      </c>
      <c r="C32" s="46">
        <v>483266</v>
      </c>
      <c r="D32" s="43">
        <f t="shared" si="0"/>
        <v>161076</v>
      </c>
    </row>
    <row r="33" spans="1:5">
      <c r="A33" s="41" t="s">
        <v>83</v>
      </c>
      <c r="B33" s="43">
        <v>665602</v>
      </c>
      <c r="C33" s="46">
        <v>499601</v>
      </c>
      <c r="D33" s="43">
        <f t="shared" si="0"/>
        <v>166001</v>
      </c>
    </row>
    <row r="34" spans="1:5">
      <c r="A34" s="41" t="s">
        <v>84</v>
      </c>
      <c r="B34" s="43">
        <v>651506</v>
      </c>
      <c r="C34" s="46">
        <v>479113</v>
      </c>
      <c r="D34" s="43">
        <f t="shared" si="0"/>
        <v>172393</v>
      </c>
    </row>
    <row r="35" spans="1:5">
      <c r="A35" s="41" t="s">
        <v>85</v>
      </c>
      <c r="B35" s="43">
        <v>662253</v>
      </c>
      <c r="C35" s="46">
        <v>484753</v>
      </c>
      <c r="D35" s="43">
        <f t="shared" si="0"/>
        <v>177500</v>
      </c>
    </row>
    <row r="36" spans="1:5">
      <c r="A36" s="41" t="s">
        <v>86</v>
      </c>
      <c r="B36" s="43">
        <v>605433</v>
      </c>
      <c r="C36" s="46">
        <v>433497</v>
      </c>
      <c r="D36" s="43">
        <f t="shared" si="0"/>
        <v>171936</v>
      </c>
    </row>
    <row r="37" spans="1:5">
      <c r="A37" s="41" t="s">
        <v>87</v>
      </c>
      <c r="B37" s="43">
        <v>689226</v>
      </c>
      <c r="C37" s="46">
        <v>507029</v>
      </c>
      <c r="D37" s="43">
        <f t="shared" si="0"/>
        <v>182197</v>
      </c>
    </row>
    <row r="38" spans="1:5">
      <c r="A38" s="41" t="s">
        <v>88</v>
      </c>
      <c r="B38" s="43">
        <v>725173</v>
      </c>
      <c r="C38" s="46">
        <v>532503</v>
      </c>
      <c r="D38" s="43">
        <f>B38-C38</f>
        <v>192670</v>
      </c>
    </row>
    <row r="39" spans="1:5" ht="14.4">
      <c r="A39" s="41" t="s">
        <v>89</v>
      </c>
      <c r="B39" s="43">
        <v>766036</v>
      </c>
      <c r="C39" s="46">
        <v>564109</v>
      </c>
      <c r="D39" s="43">
        <f>B39-C39</f>
        <v>201927</v>
      </c>
      <c r="E39" s="45"/>
    </row>
    <row r="40" spans="1:5" ht="14.4">
      <c r="A40" s="41" t="s">
        <v>90</v>
      </c>
      <c r="B40" s="43">
        <v>818772</v>
      </c>
      <c r="C40" s="43">
        <v>603481</v>
      </c>
      <c r="D40" s="43">
        <f>B40-C40</f>
        <v>215291</v>
      </c>
      <c r="E40" s="45"/>
    </row>
    <row r="41" spans="1:5" ht="14.4">
      <c r="B41" s="45"/>
      <c r="C41" s="45"/>
      <c r="D41" s="45"/>
    </row>
    <row r="42" spans="1:5" ht="10.199999999999999" customHeight="1">
      <c r="B42" s="45"/>
      <c r="C42" s="45"/>
      <c r="D42" s="45"/>
    </row>
    <row r="43" spans="1:5" ht="14.4">
      <c r="B43" s="45"/>
      <c r="C43" s="45"/>
      <c r="D43" s="45"/>
    </row>
    <row r="44" spans="1:5" ht="27">
      <c r="A44" s="42" t="s">
        <v>91</v>
      </c>
      <c r="B44" s="45">
        <f>B40/B36</f>
        <v>1.3523742511557844</v>
      </c>
      <c r="C44" s="45">
        <f>C40/C36</f>
        <v>1.3921226675155769</v>
      </c>
      <c r="D44" s="45">
        <f>D40/D36</f>
        <v>1.2521577796389354</v>
      </c>
    </row>
    <row r="45" spans="1:5" ht="30.6" customHeight="1">
      <c r="A45" s="42" t="s">
        <v>92</v>
      </c>
      <c r="B45" s="45">
        <f>B40/B38</f>
        <v>1.1290712698900813</v>
      </c>
      <c r="C45" s="45">
        <f>C40/C38</f>
        <v>1.1332912678426226</v>
      </c>
      <c r="D45" s="45">
        <f>D40/D38</f>
        <v>1.1174080033217417</v>
      </c>
    </row>
    <row r="48" spans="1:5" ht="14.4">
      <c r="A48" s="42"/>
      <c r="B48" s="45"/>
      <c r="C48" s="45"/>
      <c r="D48" s="45"/>
    </row>
    <row r="49" spans="1:4" ht="14.4">
      <c r="A49" s="42"/>
      <c r="B49" s="45"/>
      <c r="C49" s="45"/>
      <c r="D49" s="45"/>
    </row>
    <row r="51" spans="1:4" ht="14.4">
      <c r="A51" s="42"/>
      <c r="B51" s="45"/>
      <c r="C51" s="45"/>
      <c r="D51" s="45"/>
    </row>
    <row r="52" spans="1:4" ht="14.4">
      <c r="A52" s="42"/>
      <c r="B52" s="45"/>
      <c r="C52" s="45"/>
      <c r="D52" s="45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I25" sqref="I25"/>
    </sheetView>
  </sheetViews>
  <sheetFormatPr defaultColWidth="9.109375" defaultRowHeight="14.4"/>
  <cols>
    <col min="1" max="1" width="16.109375" style="13" customWidth="1"/>
    <col min="2" max="8" width="9.109375" style="13"/>
    <col min="9" max="9" width="8.6640625" style="13" customWidth="1"/>
    <col min="10" max="16384" width="9.109375" style="13"/>
  </cols>
  <sheetData>
    <row r="1" spans="1:17" ht="16.2" thickBot="1">
      <c r="A1" s="3" t="s">
        <v>29</v>
      </c>
    </row>
    <row r="2" spans="1:17" ht="15" thickBot="1">
      <c r="A2" s="15"/>
      <c r="B2" s="15" t="s">
        <v>27</v>
      </c>
      <c r="C2" s="15" t="s">
        <v>28</v>
      </c>
      <c r="D2" s="15" t="s">
        <v>8</v>
      </c>
      <c r="E2" s="15" t="s">
        <v>9</v>
      </c>
      <c r="F2" s="15" t="s">
        <v>10</v>
      </c>
      <c r="G2" s="15" t="s">
        <v>11</v>
      </c>
      <c r="H2" s="15">
        <v>2019</v>
      </c>
      <c r="I2" s="15">
        <v>2020</v>
      </c>
      <c r="J2" s="15">
        <v>2021</v>
      </c>
    </row>
    <row r="3" spans="1:17">
      <c r="A3" s="16" t="s">
        <v>14</v>
      </c>
      <c r="B3" s="26">
        <v>4967.2</v>
      </c>
      <c r="C3" s="17">
        <v>4954.6000000000004</v>
      </c>
      <c r="D3" s="17">
        <v>4992.6000000000004</v>
      </c>
      <c r="E3" s="17">
        <v>5079.3999999999996</v>
      </c>
      <c r="F3" s="17">
        <v>5168.3999999999996</v>
      </c>
      <c r="G3" s="26">
        <v>5524.8</v>
      </c>
      <c r="H3" s="26">
        <v>5735.3230000000003</v>
      </c>
      <c r="I3" s="22">
        <v>5893.1930000000002</v>
      </c>
      <c r="J3" s="22">
        <v>5986.098</v>
      </c>
      <c r="L3" s="37"/>
      <c r="M3"/>
      <c r="N3"/>
      <c r="O3"/>
      <c r="P3"/>
      <c r="Q3" s="37"/>
    </row>
    <row r="4" spans="1:17">
      <c r="A4" s="16" t="s">
        <v>15</v>
      </c>
      <c r="B4" s="26">
        <v>4974.5</v>
      </c>
      <c r="C4" s="17">
        <v>4949.8</v>
      </c>
      <c r="D4" s="17">
        <v>4998.3</v>
      </c>
      <c r="E4" s="17">
        <v>5086.2</v>
      </c>
      <c r="F4" s="17">
        <v>5168.3</v>
      </c>
      <c r="G4" s="26">
        <v>5557</v>
      </c>
      <c r="H4" s="26">
        <v>5748.5479999999998</v>
      </c>
      <c r="I4" s="22">
        <v>5902.8090000000002</v>
      </c>
      <c r="J4" s="22">
        <v>5984.3579999999993</v>
      </c>
      <c r="K4" s="37"/>
      <c r="L4" s="37"/>
      <c r="M4"/>
      <c r="N4"/>
      <c r="O4"/>
      <c r="P4"/>
      <c r="Q4" s="37"/>
    </row>
    <row r="5" spans="1:17">
      <c r="A5" s="16" t="s">
        <v>16</v>
      </c>
      <c r="B5" s="26">
        <v>4970.2</v>
      </c>
      <c r="C5" s="17">
        <v>4943.8999999999996</v>
      </c>
      <c r="D5" s="17">
        <v>4998.3</v>
      </c>
      <c r="E5" s="17">
        <v>5082.1000000000004</v>
      </c>
      <c r="F5" s="17">
        <v>5164.8999999999996</v>
      </c>
      <c r="G5" s="26">
        <v>5571.8</v>
      </c>
      <c r="H5" s="26">
        <v>5754.692</v>
      </c>
      <c r="I5" s="22">
        <v>5907.6149999999998</v>
      </c>
      <c r="J5" s="22">
        <v>5982.7309999999998</v>
      </c>
      <c r="K5" s="37"/>
      <c r="L5" s="37"/>
      <c r="M5"/>
      <c r="N5"/>
      <c r="O5"/>
      <c r="P5"/>
      <c r="Q5" s="37"/>
    </row>
    <row r="6" spans="1:17">
      <c r="A6" s="16" t="s">
        <v>17</v>
      </c>
      <c r="B6" s="26">
        <v>4969.8</v>
      </c>
      <c r="C6" s="17">
        <v>4940.8999999999996</v>
      </c>
      <c r="D6" s="17">
        <v>5008.6000000000004</v>
      </c>
      <c r="E6" s="17">
        <v>5098.8999999999996</v>
      </c>
      <c r="F6" s="17">
        <v>5175.3999999999996</v>
      </c>
      <c r="G6" s="26">
        <v>5586.1</v>
      </c>
      <c r="H6" s="26">
        <v>5765.5330000000004</v>
      </c>
      <c r="I6" s="22">
        <v>5921.1139999999996</v>
      </c>
      <c r="J6" s="22">
        <v>5983.857</v>
      </c>
      <c r="K6" s="37"/>
      <c r="L6" s="37"/>
      <c r="M6"/>
      <c r="N6"/>
      <c r="O6"/>
      <c r="P6"/>
      <c r="Q6" s="37"/>
    </row>
    <row r="7" spans="1:17">
      <c r="A7" s="16" t="s">
        <v>18</v>
      </c>
      <c r="B7" s="26">
        <v>4968.8</v>
      </c>
      <c r="C7" s="17">
        <v>4940.8999999999996</v>
      </c>
      <c r="D7" s="17">
        <v>5019.6000000000004</v>
      </c>
      <c r="E7" s="17">
        <v>5112.2</v>
      </c>
      <c r="F7" s="17">
        <v>5184.8</v>
      </c>
      <c r="G7" s="26">
        <v>5600.9</v>
      </c>
      <c r="H7" s="26">
        <v>5776.5</v>
      </c>
      <c r="I7" s="22">
        <v>5924.9169999999995</v>
      </c>
      <c r="J7" s="22">
        <v>5976.335</v>
      </c>
      <c r="K7" s="37"/>
      <c r="L7" s="37"/>
      <c r="M7"/>
      <c r="N7"/>
      <c r="O7"/>
      <c r="P7"/>
      <c r="Q7" s="37"/>
    </row>
    <row r="8" spans="1:17">
      <c r="A8" s="16" t="s">
        <v>19</v>
      </c>
      <c r="B8" s="26">
        <v>4964.6000000000004</v>
      </c>
      <c r="C8" s="17">
        <v>4936.6000000000004</v>
      </c>
      <c r="D8" s="17">
        <v>5024.1000000000004</v>
      </c>
      <c r="E8" s="17">
        <v>5117</v>
      </c>
      <c r="F8" s="17">
        <v>5190.2</v>
      </c>
      <c r="G8" s="26">
        <v>5611.2</v>
      </c>
      <c r="H8" s="26">
        <v>5780.1040000000003</v>
      </c>
      <c r="I8" s="22">
        <v>5922.0519999999997</v>
      </c>
      <c r="J8" s="22">
        <v>5970.5630000000001</v>
      </c>
      <c r="K8" s="37"/>
      <c r="L8" s="37"/>
      <c r="M8"/>
      <c r="N8"/>
      <c r="O8"/>
      <c r="P8"/>
      <c r="Q8" s="37"/>
    </row>
    <row r="9" spans="1:17">
      <c r="A9" s="16" t="s">
        <v>20</v>
      </c>
      <c r="B9" s="26">
        <v>4961.1000000000004</v>
      </c>
      <c r="C9" s="17">
        <v>4937.3</v>
      </c>
      <c r="D9" s="17">
        <v>5022.8999999999996</v>
      </c>
      <c r="E9" s="17">
        <v>5117.8</v>
      </c>
      <c r="F9" s="17">
        <v>5188.8999999999996</v>
      </c>
      <c r="G9" s="26">
        <v>5613.9</v>
      </c>
      <c r="H9" s="26">
        <v>5774.4410000000007</v>
      </c>
      <c r="I9" s="22">
        <v>5917.6370000000006</v>
      </c>
      <c r="J9" s="2"/>
      <c r="K9" s="37"/>
      <c r="L9" s="37"/>
      <c r="M9"/>
      <c r="N9"/>
      <c r="O9"/>
      <c r="P9"/>
      <c r="Q9" s="37"/>
    </row>
    <row r="10" spans="1:17">
      <c r="A10" s="16" t="s">
        <v>21</v>
      </c>
      <c r="B10" s="26">
        <v>4960.2</v>
      </c>
      <c r="C10" s="17">
        <v>4947.8</v>
      </c>
      <c r="D10" s="17">
        <v>5033.8</v>
      </c>
      <c r="E10" s="17">
        <v>5126.7</v>
      </c>
      <c r="F10" s="17">
        <v>5195.5</v>
      </c>
      <c r="G10" s="26">
        <v>5625.8</v>
      </c>
      <c r="H10" s="26">
        <v>5784.732</v>
      </c>
      <c r="I10" s="22">
        <v>5928.0140000000001</v>
      </c>
      <c r="J10" s="2"/>
      <c r="K10" s="37"/>
      <c r="L10" s="37"/>
      <c r="M10"/>
      <c r="N10"/>
      <c r="O10"/>
      <c r="P10"/>
      <c r="Q10" s="37"/>
    </row>
    <row r="11" spans="1:17">
      <c r="A11" s="16" t="s">
        <v>22</v>
      </c>
      <c r="B11" s="26">
        <v>4959</v>
      </c>
      <c r="C11" s="17">
        <v>4956.6000000000004</v>
      </c>
      <c r="D11" s="17">
        <v>5041.3</v>
      </c>
      <c r="E11" s="17">
        <v>5142</v>
      </c>
      <c r="F11" s="17">
        <v>5213.8999999999996</v>
      </c>
      <c r="G11" s="26">
        <v>5665.5</v>
      </c>
      <c r="H11" s="26">
        <v>5832.732</v>
      </c>
      <c r="I11" s="22">
        <v>5971.2560000000003</v>
      </c>
      <c r="J11" s="2"/>
      <c r="K11" s="37"/>
      <c r="L11" s="37"/>
      <c r="M11"/>
      <c r="N11"/>
      <c r="O11"/>
      <c r="P11"/>
      <c r="Q11" s="37"/>
    </row>
    <row r="12" spans="1:17">
      <c r="A12" s="16" t="s">
        <v>23</v>
      </c>
      <c r="B12" s="26">
        <v>4957.3</v>
      </c>
      <c r="C12" s="17">
        <v>4966.3</v>
      </c>
      <c r="D12" s="17">
        <v>5049</v>
      </c>
      <c r="E12" s="17">
        <v>5150.3</v>
      </c>
      <c r="F12" s="26">
        <v>5232.3999999999996</v>
      </c>
      <c r="G12" s="26">
        <v>5689.9570000000003</v>
      </c>
      <c r="H12" s="26">
        <v>5858.1460000000006</v>
      </c>
      <c r="I12" s="22">
        <v>5994.6750000000002</v>
      </c>
      <c r="J12" s="2"/>
      <c r="K12" s="37"/>
      <c r="L12" s="37"/>
      <c r="M12"/>
      <c r="N12"/>
      <c r="O12"/>
      <c r="P12"/>
      <c r="Q12" s="37"/>
    </row>
    <row r="13" spans="1:17">
      <c r="A13" s="16" t="s">
        <v>24</v>
      </c>
      <c r="B13" s="26">
        <v>4955.8999999999996</v>
      </c>
      <c r="C13" s="17">
        <v>4973.6000000000004</v>
      </c>
      <c r="D13" s="17">
        <v>5058.2</v>
      </c>
      <c r="E13" s="17">
        <v>5155.7</v>
      </c>
      <c r="F13" s="26">
        <v>5388.7</v>
      </c>
      <c r="G13" s="26">
        <v>5713.6399999999994</v>
      </c>
      <c r="H13" s="26">
        <v>5876.317</v>
      </c>
      <c r="I13" s="22">
        <v>6006.9369999999999</v>
      </c>
      <c r="J13" s="2"/>
      <c r="K13" s="37"/>
      <c r="L13" s="37"/>
      <c r="M13"/>
      <c r="N13"/>
      <c r="O13"/>
      <c r="P13"/>
      <c r="Q13" s="37"/>
    </row>
    <row r="14" spans="1:17" ht="15" thickBot="1">
      <c r="A14" s="18" t="s">
        <v>25</v>
      </c>
      <c r="B14" s="27">
        <v>4954</v>
      </c>
      <c r="C14" s="19">
        <v>4980.3</v>
      </c>
      <c r="D14" s="19">
        <v>5067.5</v>
      </c>
      <c r="E14" s="19">
        <v>5162.1000000000004</v>
      </c>
      <c r="F14" s="27">
        <v>5493.6</v>
      </c>
      <c r="G14" s="27">
        <v>5725.9169999999995</v>
      </c>
      <c r="H14" s="27">
        <v>5886.982</v>
      </c>
      <c r="I14" s="27">
        <v>5995.1350000000002</v>
      </c>
      <c r="J14" s="2"/>
      <c r="K14" s="37"/>
      <c r="L14" s="37"/>
      <c r="M14"/>
      <c r="N14"/>
      <c r="O14"/>
      <c r="P14"/>
      <c r="Q14" s="3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J14" sqref="J14"/>
    </sheetView>
  </sheetViews>
  <sheetFormatPr defaultColWidth="9.109375" defaultRowHeight="14.4"/>
  <cols>
    <col min="1" max="9" width="9.109375" style="13"/>
    <col min="10" max="10" width="9.21875" style="13" bestFit="1" customWidth="1"/>
    <col min="11" max="16384" width="9.109375" style="13"/>
  </cols>
  <sheetData>
    <row r="1" spans="1:15" ht="16.2" thickBot="1">
      <c r="A1" s="3" t="s">
        <v>30</v>
      </c>
    </row>
    <row r="2" spans="1:15" ht="15" thickBot="1">
      <c r="A2" s="15"/>
      <c r="B2" s="15" t="s">
        <v>27</v>
      </c>
      <c r="C2" s="15" t="s">
        <v>28</v>
      </c>
      <c r="D2" s="15" t="s">
        <v>8</v>
      </c>
      <c r="E2" s="15" t="s">
        <v>9</v>
      </c>
      <c r="F2" s="15" t="s">
        <v>10</v>
      </c>
      <c r="G2" s="15" t="s">
        <v>11</v>
      </c>
      <c r="H2" s="15">
        <v>2019</v>
      </c>
      <c r="I2" s="15">
        <v>2020</v>
      </c>
      <c r="J2" s="15">
        <v>2021</v>
      </c>
    </row>
    <row r="3" spans="1:15">
      <c r="A3" s="17" t="s">
        <v>14</v>
      </c>
      <c r="B3" s="17">
        <v>1246.9000000000001</v>
      </c>
      <c r="C3" s="17">
        <v>1247</v>
      </c>
      <c r="D3" s="26">
        <v>1246.8</v>
      </c>
      <c r="E3" s="17">
        <v>1241.5999999999999</v>
      </c>
      <c r="F3" s="17">
        <v>1237.5999999999999</v>
      </c>
      <c r="G3" s="17">
        <v>1225.8</v>
      </c>
      <c r="H3" s="17">
        <v>1216.393</v>
      </c>
      <c r="I3" s="17">
        <v>1206.9479999999999</v>
      </c>
      <c r="J3" s="17">
        <v>1193.925</v>
      </c>
      <c r="L3"/>
      <c r="M3"/>
      <c r="N3"/>
      <c r="O3"/>
    </row>
    <row r="4" spans="1:15">
      <c r="A4" s="17" t="s">
        <v>15</v>
      </c>
      <c r="B4" s="17">
        <v>1244.0999999999999</v>
      </c>
      <c r="C4" s="17">
        <v>1244.5</v>
      </c>
      <c r="D4" s="26">
        <v>1244.5</v>
      </c>
      <c r="E4" s="17">
        <v>1239.2</v>
      </c>
      <c r="F4" s="17">
        <v>1234.5999999999999</v>
      </c>
      <c r="G4" s="17">
        <v>1222.8</v>
      </c>
      <c r="H4" s="17">
        <v>1214.153</v>
      </c>
      <c r="I4" s="17">
        <v>1204.54</v>
      </c>
      <c r="J4" s="17">
        <v>1193.5530000000001</v>
      </c>
      <c r="L4"/>
      <c r="M4"/>
      <c r="N4"/>
      <c r="O4"/>
    </row>
    <row r="5" spans="1:15">
      <c r="A5" s="17" t="s">
        <v>16</v>
      </c>
      <c r="B5" s="17">
        <v>1242.5</v>
      </c>
      <c r="C5" s="17">
        <v>1243.9000000000001</v>
      </c>
      <c r="D5" s="26">
        <v>1243.3</v>
      </c>
      <c r="E5" s="17">
        <v>1238.3</v>
      </c>
      <c r="F5" s="17">
        <v>1232.8</v>
      </c>
      <c r="G5" s="17">
        <v>1220.9000000000001</v>
      </c>
      <c r="H5" s="17">
        <v>1211.961</v>
      </c>
      <c r="I5" s="17">
        <v>1202.8350000000003</v>
      </c>
      <c r="J5" s="17">
        <v>1194.1580000000001</v>
      </c>
      <c r="L5"/>
      <c r="M5"/>
      <c r="N5"/>
      <c r="O5"/>
    </row>
    <row r="6" spans="1:15">
      <c r="A6" s="17" t="s">
        <v>17</v>
      </c>
      <c r="B6" s="17">
        <v>1244.0999999999999</v>
      </c>
      <c r="C6" s="17">
        <v>1246</v>
      </c>
      <c r="D6" s="26">
        <v>1244.4000000000001</v>
      </c>
      <c r="E6" s="17">
        <v>1239.5999999999999</v>
      </c>
      <c r="F6" s="17">
        <v>1234.5999999999999</v>
      </c>
      <c r="G6" s="17">
        <v>1221.2</v>
      </c>
      <c r="H6" s="17">
        <v>1213.4509999999998</v>
      </c>
      <c r="I6" s="17">
        <v>1204.9749999999999</v>
      </c>
      <c r="J6" s="17">
        <v>1196.1589999999999</v>
      </c>
      <c r="L6"/>
      <c r="M6"/>
      <c r="N6"/>
      <c r="O6"/>
    </row>
    <row r="7" spans="1:15">
      <c r="A7" s="17" t="s">
        <v>18</v>
      </c>
      <c r="B7" s="17">
        <v>1244.9000000000001</v>
      </c>
      <c r="C7" s="17">
        <v>1247.5999999999999</v>
      </c>
      <c r="D7" s="26">
        <v>1245.0999999999999</v>
      </c>
      <c r="E7" s="17">
        <v>1240.4000000000001</v>
      </c>
      <c r="F7" s="17">
        <v>1235.0999999999999</v>
      </c>
      <c r="G7" s="17">
        <v>1221.9000000000001</v>
      </c>
      <c r="H7" s="17">
        <v>1213.876</v>
      </c>
      <c r="I7" s="17">
        <v>1203.6930000000002</v>
      </c>
      <c r="J7" s="17">
        <v>1196.7619999999999</v>
      </c>
      <c r="L7"/>
      <c r="M7"/>
      <c r="N7"/>
      <c r="O7"/>
    </row>
    <row r="8" spans="1:15">
      <c r="A8" s="17" t="s">
        <v>19</v>
      </c>
      <c r="B8" s="17">
        <v>1245.9000000000001</v>
      </c>
      <c r="C8" s="17">
        <v>1248.8</v>
      </c>
      <c r="D8" s="26">
        <v>1246.2</v>
      </c>
      <c r="E8" s="17">
        <v>1241.3</v>
      </c>
      <c r="F8" s="17">
        <v>1236.2</v>
      </c>
      <c r="G8" s="17">
        <v>1222.5999999999999</v>
      </c>
      <c r="H8" s="17">
        <v>1214.1380000000001</v>
      </c>
      <c r="I8" s="17">
        <v>1204.1160000000002</v>
      </c>
      <c r="J8" s="17">
        <v>1199.8330000000001</v>
      </c>
      <c r="L8"/>
      <c r="M8"/>
      <c r="N8"/>
      <c r="O8"/>
    </row>
    <row r="9" spans="1:15">
      <c r="A9" s="17" t="s">
        <v>20</v>
      </c>
      <c r="B9" s="17">
        <v>1246.9000000000001</v>
      </c>
      <c r="C9" s="17">
        <v>1248.9000000000001</v>
      </c>
      <c r="D9" s="26">
        <v>1245.5</v>
      </c>
      <c r="E9" s="17">
        <v>1241.5999999999999</v>
      </c>
      <c r="F9" s="17">
        <v>1236.2</v>
      </c>
      <c r="G9" s="17">
        <v>1223.2</v>
      </c>
      <c r="H9" s="17">
        <v>1213.9179999999999</v>
      </c>
      <c r="I9" s="17">
        <v>1204.7169999999999</v>
      </c>
      <c r="L9"/>
      <c r="M9"/>
      <c r="N9"/>
      <c r="O9"/>
    </row>
    <row r="10" spans="1:15">
      <c r="A10" s="17" t="s">
        <v>21</v>
      </c>
      <c r="B10" s="17">
        <v>1247.7</v>
      </c>
      <c r="C10" s="17">
        <v>1249.2</v>
      </c>
      <c r="D10" s="26">
        <v>1245.8</v>
      </c>
      <c r="E10" s="17">
        <v>1241.2</v>
      </c>
      <c r="F10" s="17">
        <v>1235.8</v>
      </c>
      <c r="G10" s="17">
        <v>1222.2</v>
      </c>
      <c r="H10" s="17">
        <v>1212.7809999999999</v>
      </c>
      <c r="I10" s="17">
        <v>1204.011</v>
      </c>
      <c r="L10"/>
      <c r="M10"/>
      <c r="N10"/>
      <c r="O10"/>
    </row>
    <row r="11" spans="1:15">
      <c r="A11" s="17" t="s">
        <v>22</v>
      </c>
      <c r="B11" s="17">
        <v>1225.5999999999999</v>
      </c>
      <c r="C11" s="17">
        <v>1230</v>
      </c>
      <c r="D11" s="26">
        <v>1226.0999999999999</v>
      </c>
      <c r="E11" s="17">
        <v>1224</v>
      </c>
      <c r="F11" s="17">
        <v>1219.5</v>
      </c>
      <c r="G11" s="17">
        <v>1206.0999999999999</v>
      </c>
      <c r="H11" s="17">
        <v>1198.374</v>
      </c>
      <c r="I11" s="17">
        <v>1189.6559999999999</v>
      </c>
      <c r="L11"/>
      <c r="M11"/>
      <c r="N11"/>
      <c r="O11"/>
    </row>
    <row r="12" spans="1:15">
      <c r="A12" s="17" t="s">
        <v>23</v>
      </c>
      <c r="B12" s="17">
        <v>1223.5999999999999</v>
      </c>
      <c r="C12" s="17">
        <v>1227.9000000000001</v>
      </c>
      <c r="D12" s="26">
        <v>1224.2</v>
      </c>
      <c r="E12" s="17">
        <v>1223.3</v>
      </c>
      <c r="F12" s="17">
        <v>1217.9000000000001</v>
      </c>
      <c r="G12" s="17">
        <v>1203.723</v>
      </c>
      <c r="H12" s="17">
        <v>1196.0909999999999</v>
      </c>
      <c r="I12" s="17">
        <v>1186.991</v>
      </c>
      <c r="L12"/>
      <c r="M12"/>
      <c r="N12"/>
      <c r="O12"/>
    </row>
    <row r="13" spans="1:15">
      <c r="A13" s="17" t="s">
        <v>24</v>
      </c>
      <c r="B13" s="17">
        <v>1239.5</v>
      </c>
      <c r="C13" s="17">
        <v>1241.7</v>
      </c>
      <c r="D13" s="26">
        <v>1236.5</v>
      </c>
      <c r="E13" s="17">
        <v>1233.3</v>
      </c>
      <c r="F13" s="17">
        <v>1223.3</v>
      </c>
      <c r="G13" s="17">
        <v>1213.018</v>
      </c>
      <c r="H13" s="17">
        <v>1203.6329999999998</v>
      </c>
      <c r="I13" s="17">
        <v>1192.873</v>
      </c>
      <c r="L13"/>
      <c r="M13"/>
      <c r="N13"/>
      <c r="O13"/>
    </row>
    <row r="14" spans="1:15" ht="15" thickBot="1">
      <c r="A14" s="19" t="s">
        <v>25</v>
      </c>
      <c r="B14" s="19">
        <v>1245.9000000000001</v>
      </c>
      <c r="C14" s="19">
        <v>1246.0999999999999</v>
      </c>
      <c r="D14" s="27">
        <v>1240.8</v>
      </c>
      <c r="E14" s="19">
        <v>1237.2</v>
      </c>
      <c r="F14" s="19">
        <v>1226.2</v>
      </c>
      <c r="G14" s="19">
        <v>1216.2280000000001</v>
      </c>
      <c r="H14" s="19">
        <v>1207.039</v>
      </c>
      <c r="I14" s="19">
        <v>1192.6590000000001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J6" sqref="J6"/>
    </sheetView>
  </sheetViews>
  <sheetFormatPr defaultColWidth="9.109375" defaultRowHeight="14.4"/>
  <cols>
    <col min="1" max="9" width="9.109375" style="13"/>
    <col min="10" max="10" width="9" style="13" customWidth="1"/>
    <col min="11" max="16384" width="9.109375" style="13"/>
  </cols>
  <sheetData>
    <row r="1" spans="1:14" ht="16.2" thickBot="1">
      <c r="A1" s="3" t="s">
        <v>31</v>
      </c>
    </row>
    <row r="2" spans="1:14" ht="15" thickBot="1">
      <c r="A2" s="15"/>
      <c r="B2" s="15" t="s">
        <v>27</v>
      </c>
      <c r="C2" s="15" t="s">
        <v>28</v>
      </c>
      <c r="D2" s="15" t="s">
        <v>8</v>
      </c>
      <c r="E2" s="15" t="s">
        <v>9</v>
      </c>
      <c r="F2" s="15" t="s">
        <v>10</v>
      </c>
      <c r="G2" s="15" t="s">
        <v>11</v>
      </c>
      <c r="H2" s="15">
        <v>2019</v>
      </c>
      <c r="I2" s="15">
        <v>2020</v>
      </c>
      <c r="J2" s="15">
        <v>2021</v>
      </c>
    </row>
    <row r="3" spans="1:14">
      <c r="A3" s="16" t="s">
        <v>14</v>
      </c>
      <c r="B3" s="17">
        <v>1046.2</v>
      </c>
      <c r="C3" s="26">
        <v>1007.7</v>
      </c>
      <c r="D3" s="17">
        <v>963.9</v>
      </c>
      <c r="E3" s="17">
        <v>916.5</v>
      </c>
      <c r="F3" s="17">
        <v>874.8</v>
      </c>
      <c r="G3" s="17">
        <v>775.4</v>
      </c>
      <c r="H3" s="17">
        <v>719.20399999999995</v>
      </c>
      <c r="I3" s="17">
        <v>666.66099999999983</v>
      </c>
      <c r="J3" s="37">
        <v>636.83000000000004</v>
      </c>
      <c r="L3"/>
      <c r="M3"/>
      <c r="N3"/>
    </row>
    <row r="4" spans="1:14">
      <c r="A4" s="16" t="s">
        <v>15</v>
      </c>
      <c r="B4" s="17">
        <v>1046.5</v>
      </c>
      <c r="C4" s="26">
        <v>1006.4</v>
      </c>
      <c r="D4" s="17">
        <v>962.6</v>
      </c>
      <c r="E4" s="17">
        <v>917.4</v>
      </c>
      <c r="F4" s="17">
        <v>873.8</v>
      </c>
      <c r="G4" s="17">
        <v>770.8</v>
      </c>
      <c r="H4" s="17">
        <v>716.26900000000001</v>
      </c>
      <c r="I4" s="17">
        <v>659.57600000000002</v>
      </c>
      <c r="J4" s="37">
        <v>633.59100000000001</v>
      </c>
      <c r="L4"/>
      <c r="M4"/>
      <c r="N4"/>
    </row>
    <row r="5" spans="1:14">
      <c r="A5" s="16" t="s">
        <v>16</v>
      </c>
      <c r="B5" s="17">
        <v>1045.9000000000001</v>
      </c>
      <c r="C5" s="26">
        <v>1006.6</v>
      </c>
      <c r="D5" s="17">
        <v>960.5</v>
      </c>
      <c r="E5" s="17">
        <v>915.4</v>
      </c>
      <c r="F5" s="17">
        <v>868.1</v>
      </c>
      <c r="G5" s="17">
        <v>767.5</v>
      </c>
      <c r="H5" s="17">
        <v>714.10300000000007</v>
      </c>
      <c r="I5" s="17">
        <v>655.83899999999994</v>
      </c>
      <c r="J5" s="37">
        <v>630.17999999999995</v>
      </c>
      <c r="L5"/>
      <c r="M5"/>
      <c r="N5"/>
    </row>
    <row r="6" spans="1:14">
      <c r="A6" s="16" t="s">
        <v>17</v>
      </c>
      <c r="B6" s="17">
        <v>1038.9000000000001</v>
      </c>
      <c r="C6" s="26">
        <v>1001.1</v>
      </c>
      <c r="D6" s="17">
        <v>953.3</v>
      </c>
      <c r="E6" s="17">
        <v>908.3</v>
      </c>
      <c r="F6" s="17">
        <v>861.8</v>
      </c>
      <c r="G6" s="17">
        <v>760.8</v>
      </c>
      <c r="H6" s="17">
        <v>709.65600000000006</v>
      </c>
      <c r="I6" s="17">
        <v>652.77799999999991</v>
      </c>
      <c r="J6" s="37">
        <v>625.78100000000006</v>
      </c>
      <c r="L6"/>
      <c r="M6"/>
      <c r="N6"/>
    </row>
    <row r="7" spans="1:14">
      <c r="A7" s="16" t="s">
        <v>18</v>
      </c>
      <c r="B7" s="17">
        <v>1034.4000000000001</v>
      </c>
      <c r="C7" s="26">
        <v>998.7</v>
      </c>
      <c r="D7" s="17">
        <v>947.8</v>
      </c>
      <c r="E7" s="17">
        <v>902.5</v>
      </c>
      <c r="F7" s="17">
        <v>854.6</v>
      </c>
      <c r="G7" s="17">
        <v>755.2</v>
      </c>
      <c r="H7" s="17">
        <v>705.721</v>
      </c>
      <c r="I7" s="17">
        <v>658.59499999999991</v>
      </c>
      <c r="J7" s="37">
        <v>621.57300000000009</v>
      </c>
      <c r="L7"/>
      <c r="M7"/>
      <c r="N7"/>
    </row>
    <row r="8" spans="1:14">
      <c r="A8" s="16" t="s">
        <v>19</v>
      </c>
      <c r="B8" s="17">
        <v>1031.7</v>
      </c>
      <c r="C8" s="26">
        <v>998.4</v>
      </c>
      <c r="D8" s="17">
        <v>947.8</v>
      </c>
      <c r="E8" s="17">
        <v>901.7</v>
      </c>
      <c r="F8" s="17">
        <v>852.3</v>
      </c>
      <c r="G8" s="17">
        <v>750.9</v>
      </c>
      <c r="H8" s="17">
        <v>702.048</v>
      </c>
      <c r="I8" s="17">
        <v>657.71800000000007</v>
      </c>
      <c r="J8" s="37">
        <v>617.91100000000006</v>
      </c>
      <c r="L8"/>
      <c r="M8"/>
      <c r="N8"/>
    </row>
    <row r="9" spans="1:14">
      <c r="A9" s="16" t="s">
        <v>20</v>
      </c>
      <c r="B9" s="17">
        <v>1025.4000000000001</v>
      </c>
      <c r="C9" s="26">
        <v>991.9</v>
      </c>
      <c r="D9" s="17">
        <v>940.9</v>
      </c>
      <c r="E9" s="17">
        <v>895.3</v>
      </c>
      <c r="F9" s="17">
        <v>846</v>
      </c>
      <c r="G9" s="17">
        <v>747.6</v>
      </c>
      <c r="H9" s="17">
        <v>698.59199999999998</v>
      </c>
      <c r="I9" s="17">
        <v>657.19900000000007</v>
      </c>
      <c r="L9"/>
      <c r="M9"/>
      <c r="N9"/>
    </row>
    <row r="10" spans="1:14">
      <c r="A10" s="16" t="s">
        <v>21</v>
      </c>
      <c r="B10" s="17">
        <v>1026.4000000000001</v>
      </c>
      <c r="C10" s="26">
        <v>991.2</v>
      </c>
      <c r="D10" s="17">
        <v>940.3</v>
      </c>
      <c r="E10" s="17">
        <v>893.4</v>
      </c>
      <c r="F10" s="17">
        <v>843.4</v>
      </c>
      <c r="G10" s="17">
        <v>745</v>
      </c>
      <c r="H10" s="17">
        <v>695.30200000000002</v>
      </c>
      <c r="I10" s="17">
        <v>655.327</v>
      </c>
      <c r="L10"/>
      <c r="M10"/>
      <c r="N10"/>
    </row>
    <row r="11" spans="1:14">
      <c r="A11" s="16" t="s">
        <v>22</v>
      </c>
      <c r="B11" s="17">
        <v>1025.5999999999999</v>
      </c>
      <c r="C11" s="26">
        <v>987.9</v>
      </c>
      <c r="D11" s="17">
        <v>938.2</v>
      </c>
      <c r="E11" s="17">
        <v>891.1</v>
      </c>
      <c r="F11" s="17">
        <v>842.6</v>
      </c>
      <c r="G11" s="17">
        <v>741.6</v>
      </c>
      <c r="H11" s="17">
        <v>692.13400000000001</v>
      </c>
      <c r="I11" s="17">
        <v>649.91599999999994</v>
      </c>
      <c r="L11"/>
      <c r="M11"/>
      <c r="N11"/>
    </row>
    <row r="12" spans="1:14">
      <c r="A12" s="16" t="s">
        <v>23</v>
      </c>
      <c r="B12" s="17">
        <v>1020.8</v>
      </c>
      <c r="C12" s="26">
        <v>984</v>
      </c>
      <c r="D12" s="17">
        <v>935</v>
      </c>
      <c r="E12" s="17">
        <v>888.2</v>
      </c>
      <c r="F12" s="17">
        <v>830.1</v>
      </c>
      <c r="G12" s="17">
        <v>733.61399999999992</v>
      </c>
      <c r="H12" s="17">
        <v>686.05600000000004</v>
      </c>
      <c r="I12" s="17">
        <v>645.17000000000007</v>
      </c>
      <c r="L12"/>
      <c r="M12"/>
      <c r="N12"/>
    </row>
    <row r="13" spans="1:14">
      <c r="A13" s="16" t="s">
        <v>24</v>
      </c>
      <c r="B13" s="17">
        <v>1017.4</v>
      </c>
      <c r="C13" s="26">
        <v>977.1</v>
      </c>
      <c r="D13" s="17">
        <v>927.8</v>
      </c>
      <c r="E13" s="17">
        <v>882.7</v>
      </c>
      <c r="F13" s="17">
        <v>795.3</v>
      </c>
      <c r="G13" s="17">
        <v>729.00400000000002</v>
      </c>
      <c r="H13" s="17">
        <v>680.95500000000004</v>
      </c>
      <c r="I13" s="17">
        <v>642.87699999999995</v>
      </c>
    </row>
    <row r="14" spans="1:14" ht="15" thickBot="1">
      <c r="A14" s="18" t="s">
        <v>25</v>
      </c>
      <c r="B14" s="19">
        <v>1014.4</v>
      </c>
      <c r="C14" s="27">
        <v>971.9</v>
      </c>
      <c r="D14" s="19">
        <v>923</v>
      </c>
      <c r="E14" s="19">
        <v>879.8</v>
      </c>
      <c r="F14" s="19">
        <v>783.6</v>
      </c>
      <c r="G14" s="19">
        <v>724.96</v>
      </c>
      <c r="H14" s="19">
        <v>675.25399999999991</v>
      </c>
      <c r="I14" s="19">
        <v>640.72300000000007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F19" sqref="F19"/>
    </sheetView>
  </sheetViews>
  <sheetFormatPr defaultRowHeight="14.4"/>
  <cols>
    <col min="1" max="1" width="22.109375" customWidth="1"/>
    <col min="2" max="5" width="8.6640625" customWidth="1"/>
    <col min="6" max="6" width="9.88671875" customWidth="1"/>
    <col min="7" max="7" width="8.77734375" customWidth="1"/>
    <col min="8" max="8" width="10.109375" customWidth="1"/>
    <col min="9" max="9" width="11.77734375" customWidth="1"/>
  </cols>
  <sheetData>
    <row r="1" spans="1:15" ht="16.2" thickBot="1">
      <c r="A1" s="3" t="s">
        <v>41</v>
      </c>
      <c r="B1" s="1"/>
      <c r="C1" s="1"/>
      <c r="D1" s="1"/>
      <c r="E1" s="1"/>
      <c r="F1" s="1"/>
      <c r="G1" s="1"/>
      <c r="H1" s="1"/>
      <c r="I1" s="13"/>
    </row>
    <row r="2" spans="1:15" ht="29.4" customHeight="1" thickBot="1">
      <c r="A2" s="4"/>
      <c r="B2" s="60" t="s">
        <v>8</v>
      </c>
      <c r="C2" s="60" t="s">
        <v>9</v>
      </c>
      <c r="D2" s="60" t="s">
        <v>10</v>
      </c>
      <c r="E2" s="60" t="s">
        <v>11</v>
      </c>
      <c r="F2" s="60" t="s">
        <v>42</v>
      </c>
      <c r="G2" s="60">
        <v>2020</v>
      </c>
      <c r="H2" s="59" t="s">
        <v>49</v>
      </c>
      <c r="I2" s="13"/>
    </row>
    <row r="3" spans="1:15">
      <c r="A3" s="9" t="s">
        <v>12</v>
      </c>
      <c r="B3" s="22">
        <v>9826.9434803029999</v>
      </c>
      <c r="C3" s="22">
        <v>10615.165493099999</v>
      </c>
      <c r="D3" s="22">
        <v>11309.663807479999</v>
      </c>
      <c r="E3" s="22">
        <v>11532.852816729999</v>
      </c>
      <c r="F3" s="22">
        <v>12181.959000000001</v>
      </c>
      <c r="G3" s="22">
        <v>14093</v>
      </c>
      <c r="H3" s="22">
        <v>7631.6050976400002</v>
      </c>
      <c r="I3" s="13"/>
      <c r="J3" s="13"/>
      <c r="K3" s="13"/>
    </row>
    <row r="4" spans="1:15" s="13" customFormat="1">
      <c r="A4" s="5" t="s">
        <v>13</v>
      </c>
      <c r="B4" s="20">
        <v>7555.6722775099988</v>
      </c>
      <c r="C4" s="20">
        <v>7745.2806918399992</v>
      </c>
      <c r="D4" s="20">
        <v>7863.5702895000022</v>
      </c>
      <c r="E4" s="20">
        <v>8263.1605243100003</v>
      </c>
      <c r="F4" s="20">
        <v>8479.2389999999996</v>
      </c>
      <c r="G4" s="20">
        <v>8954.6</v>
      </c>
      <c r="H4" s="20">
        <v>4445.1377177499999</v>
      </c>
      <c r="L4"/>
      <c r="M4"/>
      <c r="N4"/>
      <c r="O4"/>
    </row>
    <row r="5" spans="1:15" s="13" customFormat="1">
      <c r="A5" s="5" t="s">
        <v>47</v>
      </c>
      <c r="B5" s="20">
        <v>1294.15586508</v>
      </c>
      <c r="C5" s="20">
        <v>1284.2147394000003</v>
      </c>
      <c r="D5" s="20">
        <v>1331.1167741299998</v>
      </c>
      <c r="E5" s="20">
        <v>1373.0934475499996</v>
      </c>
      <c r="F5" s="20">
        <v>1391.6812090599999</v>
      </c>
      <c r="G5" s="20">
        <v>1541.117</v>
      </c>
      <c r="H5" s="20">
        <v>1000.06084729</v>
      </c>
    </row>
    <row r="6" spans="1:15" ht="15" thickBot="1">
      <c r="A6" s="6" t="s">
        <v>45</v>
      </c>
      <c r="B6" s="21">
        <v>701.25900000000001</v>
      </c>
      <c r="C6" s="21">
        <v>790.06299999999999</v>
      </c>
      <c r="D6" s="21">
        <v>883.32299999999998</v>
      </c>
      <c r="E6" s="21">
        <v>963.88</v>
      </c>
      <c r="F6" s="21">
        <v>1076.7629999999999</v>
      </c>
      <c r="G6" s="21">
        <v>3723.2890000000002</v>
      </c>
      <c r="H6" s="21">
        <v>1066.7892192899999</v>
      </c>
      <c r="I6" s="13"/>
      <c r="J6" s="13"/>
      <c r="K6" s="13"/>
    </row>
    <row r="7" spans="1:15">
      <c r="I7" s="13"/>
      <c r="J7" s="13"/>
      <c r="K7" s="13"/>
    </row>
    <row r="8" spans="1:15">
      <c r="I8" s="13"/>
    </row>
    <row r="9" spans="1:15">
      <c r="I9" s="13"/>
    </row>
    <row r="10" spans="1:15">
      <c r="I10" s="13"/>
    </row>
    <row r="11" spans="1:15">
      <c r="H11" s="6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M14" sqref="M14"/>
    </sheetView>
  </sheetViews>
  <sheetFormatPr defaultRowHeight="14.4"/>
  <cols>
    <col min="3" max="6" width="11.33203125" customWidth="1"/>
    <col min="9" max="9" width="10.21875" customWidth="1"/>
  </cols>
  <sheetData>
    <row r="1" spans="1:14">
      <c r="A1" s="49" t="s">
        <v>93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50"/>
      <c r="M1" s="50"/>
      <c r="N1" s="50"/>
    </row>
    <row r="2" spans="1:14">
      <c r="A2" s="51" t="s">
        <v>94</v>
      </c>
      <c r="B2" s="14"/>
      <c r="C2" s="14"/>
      <c r="D2" s="14"/>
      <c r="E2" s="52"/>
      <c r="F2" s="53"/>
      <c r="G2" s="53"/>
      <c r="H2" s="53"/>
      <c r="I2" s="51" t="s">
        <v>95</v>
      </c>
      <c r="J2" s="14"/>
      <c r="K2" s="14"/>
      <c r="L2" s="14"/>
      <c r="M2" s="52"/>
      <c r="N2" s="53"/>
    </row>
    <row r="3" spans="1:14">
      <c r="A3" s="54"/>
      <c r="B3" s="55" t="s">
        <v>96</v>
      </c>
      <c r="C3" s="55" t="s">
        <v>39</v>
      </c>
      <c r="D3" s="55" t="s">
        <v>40</v>
      </c>
      <c r="E3" s="55" t="s">
        <v>43</v>
      </c>
      <c r="F3" s="55" t="s">
        <v>46</v>
      </c>
      <c r="G3" s="53"/>
      <c r="H3" s="53"/>
      <c r="I3" s="54"/>
      <c r="J3" s="55" t="s">
        <v>96</v>
      </c>
      <c r="K3" s="55" t="s">
        <v>39</v>
      </c>
      <c r="L3" s="55" t="s">
        <v>40</v>
      </c>
      <c r="M3" s="55" t="s">
        <v>43</v>
      </c>
      <c r="N3" s="55" t="s">
        <v>46</v>
      </c>
    </row>
    <row r="4" spans="1:14">
      <c r="A4" s="56" t="s">
        <v>14</v>
      </c>
      <c r="B4" s="57">
        <v>999108.16168999998</v>
      </c>
      <c r="C4" s="57">
        <v>1068967.9937400001</v>
      </c>
      <c r="D4" s="57">
        <v>1074780.91396</v>
      </c>
      <c r="E4" s="57">
        <v>1167193.7126500001</v>
      </c>
      <c r="F4" s="58">
        <v>1536853.5123999999</v>
      </c>
      <c r="G4" s="53"/>
      <c r="H4" s="53"/>
      <c r="I4" s="56" t="s">
        <v>14</v>
      </c>
      <c r="J4" s="57">
        <v>79798.615720000002</v>
      </c>
      <c r="K4" s="57">
        <v>90113.24007</v>
      </c>
      <c r="L4" s="57">
        <v>94515.269809999998</v>
      </c>
      <c r="M4" s="57">
        <v>102534.44326999999</v>
      </c>
      <c r="N4" s="57">
        <v>190004.37899999999</v>
      </c>
    </row>
    <row r="5" spans="1:14">
      <c r="A5" s="52" t="s">
        <v>15</v>
      </c>
      <c r="B5" s="57">
        <v>968577.82453999983</v>
      </c>
      <c r="C5" s="57">
        <v>994789.32334</v>
      </c>
      <c r="D5" s="57">
        <v>1033770.3879499999</v>
      </c>
      <c r="E5" s="57">
        <v>1111541.1885599999</v>
      </c>
      <c r="F5" s="58">
        <v>1415879.8124899999</v>
      </c>
      <c r="G5" s="52"/>
      <c r="H5" s="14"/>
      <c r="I5" s="52" t="s">
        <v>15</v>
      </c>
      <c r="J5" s="57">
        <v>93544.048650000012</v>
      </c>
      <c r="K5" s="57">
        <v>92568.6152</v>
      </c>
      <c r="L5" s="57">
        <v>101434.62702</v>
      </c>
      <c r="M5" s="57">
        <v>106301.17402000001</v>
      </c>
      <c r="N5" s="57">
        <v>145089.23334000001</v>
      </c>
    </row>
    <row r="6" spans="1:14">
      <c r="A6" s="52" t="s">
        <v>16</v>
      </c>
      <c r="B6" s="57">
        <v>928290.45294999995</v>
      </c>
      <c r="C6" s="57">
        <v>900477.98011999996</v>
      </c>
      <c r="D6" s="57">
        <v>934949.18884999992</v>
      </c>
      <c r="E6" s="57">
        <v>951307.81111000001</v>
      </c>
      <c r="F6" s="58">
        <v>1188143.6396900001</v>
      </c>
      <c r="G6" s="52"/>
      <c r="H6" s="14"/>
      <c r="I6" s="52" t="s">
        <v>16</v>
      </c>
      <c r="J6" s="57">
        <v>102700.02708</v>
      </c>
      <c r="K6" s="57">
        <v>108529.50268999999</v>
      </c>
      <c r="L6" s="57">
        <v>119585.91583</v>
      </c>
      <c r="M6" s="57">
        <v>128305.66886000002</v>
      </c>
      <c r="N6" s="57">
        <v>102673.40928000001</v>
      </c>
    </row>
    <row r="7" spans="1:14">
      <c r="A7" s="52" t="s">
        <v>17</v>
      </c>
      <c r="B7" s="57">
        <v>843957.97149999999</v>
      </c>
      <c r="C7" s="57">
        <v>884177.54110999999</v>
      </c>
      <c r="D7" s="57">
        <v>926844.31910000008</v>
      </c>
      <c r="E7" s="57">
        <v>903556.32382000005</v>
      </c>
      <c r="F7" s="58">
        <v>1099104.6743400001</v>
      </c>
      <c r="G7" s="52"/>
      <c r="H7" s="14"/>
      <c r="I7" s="52" t="s">
        <v>17</v>
      </c>
      <c r="J7" s="57">
        <v>82044.762009999991</v>
      </c>
      <c r="K7" s="57">
        <v>110887.61614000001</v>
      </c>
      <c r="L7" s="57">
        <v>109999.04318000001</v>
      </c>
      <c r="M7" s="57">
        <v>316298.74299</v>
      </c>
      <c r="N7" s="57">
        <v>148746.92521000002</v>
      </c>
    </row>
    <row r="8" spans="1:14">
      <c r="A8" s="52" t="s">
        <v>18</v>
      </c>
      <c r="B8" s="57">
        <v>926946.87386000005</v>
      </c>
      <c r="C8" s="57">
        <v>934130.75112999987</v>
      </c>
      <c r="D8" s="57">
        <v>995746.23933000001</v>
      </c>
      <c r="E8" s="57">
        <v>1136076.1886800001</v>
      </c>
      <c r="F8" s="58">
        <v>1177041.0525700001</v>
      </c>
      <c r="G8" s="52"/>
      <c r="H8" s="14"/>
      <c r="I8" s="52" t="s">
        <v>18</v>
      </c>
      <c r="J8" s="57">
        <v>77544.39598999999</v>
      </c>
      <c r="K8" s="57">
        <v>95534.614679999999</v>
      </c>
      <c r="L8" s="57">
        <v>106404.29718000001</v>
      </c>
      <c r="M8" s="57">
        <v>733228.51343000005</v>
      </c>
      <c r="N8" s="57">
        <v>266333.34574000002</v>
      </c>
    </row>
    <row r="9" spans="1:14">
      <c r="A9" s="52" t="s">
        <v>19</v>
      </c>
      <c r="B9" s="57">
        <v>916181.99751000002</v>
      </c>
      <c r="C9" s="57">
        <v>928066.47601999994</v>
      </c>
      <c r="D9" s="57">
        <v>966476.47052000009</v>
      </c>
      <c r="E9" s="57">
        <v>1379859.26722</v>
      </c>
      <c r="F9" s="58">
        <v>1214582.40628</v>
      </c>
      <c r="G9" s="52"/>
      <c r="H9" s="14"/>
      <c r="I9" s="52" t="s">
        <v>19</v>
      </c>
      <c r="J9" s="57">
        <v>62695.091240000002</v>
      </c>
      <c r="K9" s="57">
        <v>65715.642869999996</v>
      </c>
      <c r="L9" s="57">
        <v>94187.22262</v>
      </c>
      <c r="M9" s="57">
        <v>819929.13743999996</v>
      </c>
      <c r="N9" s="57">
        <v>213941.92671999999</v>
      </c>
    </row>
    <row r="10" spans="1:14">
      <c r="A10" s="52" t="s">
        <v>20</v>
      </c>
      <c r="B10" s="57">
        <v>913183.49575</v>
      </c>
      <c r="C10" s="57">
        <v>940016.89775999985</v>
      </c>
      <c r="D10" s="57">
        <v>1023554.65176</v>
      </c>
      <c r="E10" s="57">
        <v>1365342.4110599998</v>
      </c>
      <c r="F10" s="14"/>
      <c r="G10" s="52"/>
      <c r="H10" s="14"/>
      <c r="I10" s="52" t="s">
        <v>20</v>
      </c>
      <c r="J10" s="57">
        <v>62670.201370000002</v>
      </c>
      <c r="K10" s="57">
        <v>64010.945800000001</v>
      </c>
      <c r="L10" s="57">
        <v>75671.414470000003</v>
      </c>
      <c r="M10" s="57">
        <v>656669.69040000008</v>
      </c>
      <c r="N10" s="14"/>
    </row>
    <row r="11" spans="1:14">
      <c r="A11" s="52" t="s">
        <v>21</v>
      </c>
      <c r="B11" s="57">
        <v>942758.30337999994</v>
      </c>
      <c r="C11" s="57">
        <v>960026.05987999996</v>
      </c>
      <c r="D11" s="57">
        <v>1005539.74375</v>
      </c>
      <c r="E11" s="57">
        <v>1178557.73517</v>
      </c>
      <c r="F11" s="14"/>
      <c r="G11" s="52"/>
      <c r="H11" s="14"/>
      <c r="I11" s="52" t="s">
        <v>21</v>
      </c>
      <c r="J11" s="57">
        <v>55152.758800000003</v>
      </c>
      <c r="K11" s="57">
        <v>60576.166159999993</v>
      </c>
      <c r="L11" s="57">
        <v>63897.007770000004</v>
      </c>
      <c r="M11" s="57">
        <v>356974.72326999996</v>
      </c>
      <c r="N11" s="14"/>
    </row>
    <row r="12" spans="1:14">
      <c r="A12" s="52" t="s">
        <v>22</v>
      </c>
      <c r="B12" s="57">
        <v>961871.63689000008</v>
      </c>
      <c r="C12" s="57">
        <v>957046.82027999999</v>
      </c>
      <c r="D12" s="57">
        <v>1040418.33693</v>
      </c>
      <c r="E12" s="57">
        <v>1181034.52223</v>
      </c>
      <c r="F12" s="14"/>
      <c r="G12" s="52"/>
      <c r="H12" s="14"/>
      <c r="I12" s="52" t="s">
        <v>22</v>
      </c>
      <c r="J12" s="57">
        <v>46685.973909999993</v>
      </c>
      <c r="K12" s="57">
        <v>49952.729890000002</v>
      </c>
      <c r="L12" s="57">
        <v>54433.268259999997</v>
      </c>
      <c r="M12" s="57">
        <v>168722.4032</v>
      </c>
      <c r="N12" s="14"/>
    </row>
    <row r="13" spans="1:14">
      <c r="A13" s="52" t="s">
        <v>23</v>
      </c>
      <c r="B13" s="57">
        <v>951235.0862100001</v>
      </c>
      <c r="C13" s="57">
        <v>980239.76878000004</v>
      </c>
      <c r="D13" s="57">
        <v>1035397.0337200001</v>
      </c>
      <c r="E13" s="57">
        <v>1150640.3105599999</v>
      </c>
      <c r="F13" s="14"/>
      <c r="G13" s="52"/>
      <c r="H13" s="14"/>
      <c r="I13" s="52" t="s">
        <v>23</v>
      </c>
      <c r="J13" s="57">
        <v>56389.22075</v>
      </c>
      <c r="K13" s="57">
        <v>57360.831020000005</v>
      </c>
      <c r="L13" s="57">
        <v>63127.219020000004</v>
      </c>
      <c r="M13" s="57">
        <v>89526.416360000003</v>
      </c>
      <c r="N13" s="14"/>
    </row>
    <row r="14" spans="1:14">
      <c r="A14" s="52" t="s">
        <v>24</v>
      </c>
      <c r="B14" s="57">
        <v>966398.49374999991</v>
      </c>
      <c r="C14" s="57">
        <v>974678.97958000004</v>
      </c>
      <c r="D14" s="57">
        <v>1042115.8581599999</v>
      </c>
      <c r="E14" s="57">
        <v>1150854.6740200003</v>
      </c>
      <c r="F14" s="14"/>
      <c r="G14" s="52"/>
      <c r="H14" s="14"/>
      <c r="I14" s="52" t="s">
        <v>24</v>
      </c>
      <c r="J14" s="57">
        <v>78325.557719999997</v>
      </c>
      <c r="K14" s="57">
        <v>77498.039899999989</v>
      </c>
      <c r="L14" s="57">
        <v>91711.462649999987</v>
      </c>
      <c r="M14" s="57">
        <v>96899.805739999996</v>
      </c>
      <c r="N14" s="14"/>
    </row>
    <row r="15" spans="1:14">
      <c r="A15" s="52" t="s">
        <v>25</v>
      </c>
      <c r="B15" s="57">
        <v>991153.50945000001</v>
      </c>
      <c r="C15" s="57">
        <v>1010234.2249899999</v>
      </c>
      <c r="D15" s="57">
        <v>1102365.91909</v>
      </c>
      <c r="E15" s="57">
        <v>1417041.8228200001</v>
      </c>
      <c r="F15" s="14"/>
      <c r="G15" s="52"/>
      <c r="H15" s="14"/>
      <c r="I15" s="52" t="s">
        <v>25</v>
      </c>
      <c r="J15" s="57">
        <v>1004.2670000000001</v>
      </c>
      <c r="K15" s="57">
        <v>91131.947479999988</v>
      </c>
      <c r="L15" s="57">
        <v>101796.58661</v>
      </c>
      <c r="M15" s="57">
        <v>147898.5122</v>
      </c>
      <c r="N15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P14" sqref="P14:P15"/>
    </sheetView>
  </sheetViews>
  <sheetFormatPr defaultRowHeight="14.4"/>
  <cols>
    <col min="1" max="1" width="39.88671875" customWidth="1"/>
    <col min="2" max="2" width="7.6640625" customWidth="1"/>
    <col min="3" max="3" width="9.33203125" customWidth="1"/>
    <col min="4" max="13" width="8.88671875" customWidth="1"/>
    <col min="14" max="15" width="7.77734375" customWidth="1"/>
    <col min="16" max="16" width="9.44140625" customWidth="1"/>
  </cols>
  <sheetData>
    <row r="1" spans="1:20" s="8" customFormat="1" ht="15.6">
      <c r="A1" s="36" t="s">
        <v>26</v>
      </c>
      <c r="B1" s="14"/>
      <c r="C1" s="14"/>
    </row>
    <row r="2" spans="1:20" ht="15" thickBot="1"/>
    <row r="3" spans="1:20" ht="31.8" customHeight="1" thickBot="1">
      <c r="A3" s="15"/>
      <c r="B3" s="15">
        <v>2007</v>
      </c>
      <c r="C3" s="15">
        <v>2008</v>
      </c>
      <c r="D3" s="15">
        <v>2009</v>
      </c>
      <c r="E3" s="15">
        <v>2010</v>
      </c>
      <c r="F3" s="15">
        <v>2011</v>
      </c>
      <c r="G3" s="15">
        <v>2012</v>
      </c>
      <c r="H3" s="15">
        <v>2013</v>
      </c>
      <c r="I3" s="15">
        <v>2014</v>
      </c>
      <c r="J3" s="15">
        <v>2015</v>
      </c>
      <c r="K3" s="15">
        <v>2016</v>
      </c>
      <c r="L3" s="15">
        <v>2017</v>
      </c>
      <c r="M3" s="15">
        <v>2018</v>
      </c>
      <c r="N3" s="15">
        <v>2019</v>
      </c>
      <c r="O3" s="15">
        <v>2020</v>
      </c>
      <c r="P3" s="59" t="s">
        <v>49</v>
      </c>
    </row>
    <row r="4" spans="1:20">
      <c r="A4" s="28" t="s">
        <v>38</v>
      </c>
      <c r="B4" s="35">
        <v>3594.5</v>
      </c>
      <c r="C4" s="35">
        <v>4791.1000000000004</v>
      </c>
      <c r="D4" s="35">
        <v>-7553.5</v>
      </c>
      <c r="E4" s="35">
        <v>-10917.4</v>
      </c>
      <c r="F4" s="35">
        <v>-16667.5</v>
      </c>
      <c r="G4" s="35">
        <v>-18984.3</v>
      </c>
      <c r="H4" s="35">
        <v>-31884.6</v>
      </c>
      <c r="I4" s="35">
        <v>-40321.699999999997</v>
      </c>
      <c r="J4" s="35">
        <v>-45924.3</v>
      </c>
      <c r="K4" s="35">
        <v>-45321.2</v>
      </c>
      <c r="L4" s="35">
        <v>-2190.6999999999998</v>
      </c>
      <c r="M4" s="35">
        <v>4660.5</v>
      </c>
      <c r="N4" s="32">
        <f>ROUND(N6+N7-N8,1)</f>
        <v>4208.1000000000004</v>
      </c>
      <c r="O4" s="32">
        <v>9736.2000000000007</v>
      </c>
      <c r="P4" s="32">
        <v>8523</v>
      </c>
      <c r="R4" s="13"/>
      <c r="S4" s="13"/>
      <c r="T4" s="13"/>
    </row>
    <row r="5" spans="1:20">
      <c r="A5" s="33" t="s">
        <v>34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0"/>
      <c r="R5" s="13"/>
      <c r="S5" s="13"/>
      <c r="T5" s="13"/>
    </row>
    <row r="6" spans="1:20">
      <c r="A6" s="29" t="s">
        <v>32</v>
      </c>
      <c r="B6" s="20">
        <v>3083.5</v>
      </c>
      <c r="C6" s="20">
        <v>3661.2</v>
      </c>
      <c r="D6" s="20">
        <v>899.3</v>
      </c>
      <c r="E6" s="20">
        <v>877.8</v>
      </c>
      <c r="F6" s="20">
        <v>13.2</v>
      </c>
      <c r="G6" s="20">
        <v>9.1999999999999993</v>
      </c>
      <c r="H6" s="20">
        <v>1076</v>
      </c>
      <c r="I6" s="20">
        <v>773.8</v>
      </c>
      <c r="J6" s="20">
        <v>1373.5</v>
      </c>
      <c r="K6" s="20">
        <v>1466</v>
      </c>
      <c r="L6" s="20">
        <v>4887.8999999999996</v>
      </c>
      <c r="M6" s="20">
        <v>2485.5</v>
      </c>
      <c r="N6" s="20">
        <v>1703.9</v>
      </c>
      <c r="O6" s="20">
        <v>14445.7</v>
      </c>
      <c r="P6" s="20">
        <v>1407</v>
      </c>
      <c r="Q6" s="13"/>
      <c r="R6" s="13"/>
      <c r="S6" s="13"/>
      <c r="T6" s="13"/>
    </row>
    <row r="7" spans="1:20">
      <c r="A7" s="30" t="s">
        <v>33</v>
      </c>
      <c r="B7" s="17">
        <v>6070.9</v>
      </c>
      <c r="C7" s="17">
        <v>7098.6</v>
      </c>
      <c r="D7" s="17">
        <v>7181.4</v>
      </c>
      <c r="E7" s="17">
        <v>6108.4</v>
      </c>
      <c r="F7" s="17">
        <v>6101.9</v>
      </c>
      <c r="G7" s="17">
        <v>7455.6</v>
      </c>
      <c r="H7" s="17">
        <v>6156.1</v>
      </c>
      <c r="I7" s="17">
        <v>5884.2</v>
      </c>
      <c r="J7" s="17">
        <v>6483.6</v>
      </c>
      <c r="K7" s="17">
        <v>6695.2</v>
      </c>
      <c r="L7" s="17">
        <v>7721.2</v>
      </c>
      <c r="M7" s="17">
        <v>10780.8</v>
      </c>
      <c r="N7" s="20">
        <v>11126.5</v>
      </c>
      <c r="O7" s="20">
        <v>13876.8</v>
      </c>
      <c r="P7" s="20">
        <v>16296.4</v>
      </c>
      <c r="Q7" s="13"/>
      <c r="R7" s="13"/>
      <c r="S7" s="13"/>
      <c r="T7" s="13"/>
    </row>
    <row r="8" spans="1:20">
      <c r="A8" s="30" t="s">
        <v>35</v>
      </c>
      <c r="B8" s="17">
        <v>5559.9</v>
      </c>
      <c r="C8" s="17">
        <v>5968.6</v>
      </c>
      <c r="D8" s="17">
        <v>15634.2</v>
      </c>
      <c r="E8" s="17">
        <v>17903.599999999999</v>
      </c>
      <c r="F8" s="17">
        <v>22782.6</v>
      </c>
      <c r="G8" s="17">
        <v>26449.200000000001</v>
      </c>
      <c r="H8" s="17">
        <v>39116.699999999997</v>
      </c>
      <c r="I8" s="17">
        <v>46979.6</v>
      </c>
      <c r="J8" s="17">
        <v>53781.5</v>
      </c>
      <c r="K8" s="17">
        <v>53482.3</v>
      </c>
      <c r="L8" s="17">
        <v>14799.8</v>
      </c>
      <c r="M8" s="17">
        <v>8605.7999999999993</v>
      </c>
      <c r="N8" s="20">
        <v>8622.2999999999993</v>
      </c>
      <c r="O8" s="20">
        <v>10595.8</v>
      </c>
      <c r="P8" s="20">
        <v>9180.4</v>
      </c>
      <c r="Q8" s="13"/>
      <c r="R8" s="13"/>
      <c r="S8" s="13"/>
      <c r="T8" s="13"/>
    </row>
    <row r="9" spans="1:20">
      <c r="A9" s="31" t="s">
        <v>36</v>
      </c>
      <c r="B9" s="20">
        <v>0.2</v>
      </c>
      <c r="C9" s="20">
        <v>0</v>
      </c>
      <c r="D9" s="20">
        <v>3983.1</v>
      </c>
      <c r="E9" s="20"/>
      <c r="F9" s="20">
        <v>847.7</v>
      </c>
      <c r="G9" s="20">
        <v>845.6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13"/>
      <c r="R9" s="13"/>
      <c r="S9" s="13"/>
      <c r="T9" s="13"/>
    </row>
    <row r="10" spans="1:20" ht="15" thickBot="1">
      <c r="A10" s="34" t="s">
        <v>37</v>
      </c>
      <c r="B10" s="21"/>
      <c r="C10" s="21">
        <v>0</v>
      </c>
      <c r="D10" s="21">
        <v>5500</v>
      </c>
      <c r="E10" s="21">
        <v>10877.5</v>
      </c>
      <c r="F10" s="21">
        <v>15877.5</v>
      </c>
      <c r="G10" s="21">
        <v>18877.5</v>
      </c>
      <c r="H10" s="21">
        <v>30877.5</v>
      </c>
      <c r="I10" s="21">
        <v>39801.9</v>
      </c>
      <c r="J10" s="21">
        <v>45326</v>
      </c>
      <c r="K10" s="21">
        <v>46326</v>
      </c>
      <c r="L10" s="21">
        <v>7174.1</v>
      </c>
      <c r="M10" s="21">
        <v>0</v>
      </c>
      <c r="N10" s="21">
        <v>0</v>
      </c>
      <c r="O10" s="21">
        <v>0</v>
      </c>
      <c r="P10" s="21">
        <v>0</v>
      </c>
      <c r="Q10" s="13"/>
      <c r="R10" s="13"/>
      <c r="S10" s="13"/>
      <c r="T10" s="13"/>
    </row>
    <row r="11" spans="1:20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20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13"/>
      <c r="O12" s="13"/>
    </row>
    <row r="13" spans="1:20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13"/>
    </row>
    <row r="14" spans="1:20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20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wskaźnik pokrycia</vt:lpstr>
      <vt:lpstr>przypis składek</vt:lpstr>
      <vt:lpstr>cudzoziemcy</vt:lpstr>
      <vt:lpstr>liczba emerytur</vt:lpstr>
      <vt:lpstr>liczba rent rodzinnych</vt:lpstr>
      <vt:lpstr>liczba rent niezdolności</vt:lpstr>
      <vt:lpstr>zasiłki1</vt:lpstr>
      <vt:lpstr>zasiłki2</vt:lpstr>
      <vt:lpstr>stan FUS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Posiadała</cp:lastModifiedBy>
  <dcterms:created xsi:type="dcterms:W3CDTF">2018-11-27T10:32:45Z</dcterms:created>
  <dcterms:modified xsi:type="dcterms:W3CDTF">2021-09-07T10:11:11Z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